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935" activeTab="0"/>
  </bookViews>
  <sheets>
    <sheet name="Annexure J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<sst xmlns="http://schemas.openxmlformats.org/spreadsheetml/2006/main" count="103" uniqueCount="83">
  <si>
    <t xml:space="preserve">Metro: </t>
  </si>
  <si>
    <t>Nelson Mandela Bay Municipality</t>
  </si>
  <si>
    <t>Priority</t>
  </si>
  <si>
    <t>Project Description</t>
  </si>
  <si>
    <t>Municipal</t>
  </si>
  <si>
    <t>Grant</t>
  </si>
  <si>
    <t>Provincial</t>
  </si>
  <si>
    <t>National</t>
  </si>
  <si>
    <t>PRASA</t>
  </si>
  <si>
    <t xml:space="preserve">Transnet </t>
  </si>
  <si>
    <t>SANRAL</t>
  </si>
  <si>
    <t>ESKOM</t>
  </si>
  <si>
    <t>PPP</t>
  </si>
  <si>
    <t>Total</t>
  </si>
  <si>
    <t>INTEGRATION ZONE 1: PRIORITY INTEGRATION ZONE ONE (PE CBD/Ibhayi/ Motherwell)</t>
  </si>
  <si>
    <t xml:space="preserve">Ibhayi/Injoli Precinct Development </t>
  </si>
  <si>
    <t xml:space="preserve">Njoli Route Readiness </t>
  </si>
  <si>
    <t xml:space="preserve">Waste Beneficiation Park </t>
  </si>
  <si>
    <t xml:space="preserve">Commercial Road Upgrade </t>
  </si>
  <si>
    <t>Not Budgeted yet</t>
  </si>
  <si>
    <t xml:space="preserve">Manganese Terminal </t>
  </si>
  <si>
    <t>Other</t>
  </si>
  <si>
    <t xml:space="preserve">PE Station Upgrade </t>
  </si>
  <si>
    <t xml:space="preserve">TBC </t>
  </si>
  <si>
    <t>Media Art Centre</t>
  </si>
  <si>
    <t>X</t>
  </si>
  <si>
    <t>TBC</t>
  </si>
  <si>
    <t xml:space="preserve">Residential Development </t>
  </si>
  <si>
    <t xml:space="preserve">Road Infrastructure </t>
  </si>
  <si>
    <t xml:space="preserve">Precinct Development Plan </t>
  </si>
  <si>
    <t>VMS- Fleming St/North Union St</t>
  </si>
  <si>
    <t>Sub-total Integration Zone 1</t>
  </si>
  <si>
    <t>INTEGRATION ZONE 2 (IZ2): PRIORITY INTEGRATION ZONE TWO (Korsten/ Standford/ Uitenhage)</t>
  </si>
  <si>
    <t xml:space="preserve">Stanford Road Corridor </t>
  </si>
  <si>
    <t>Kwa-Nobuhle/Uitenhage Route Readiness-Infrastructure Required</t>
  </si>
  <si>
    <t xml:space="preserve">Kwa-Nobuhle Estate </t>
  </si>
  <si>
    <t>Wesern Arterial Phase 1</t>
  </si>
  <si>
    <t>Not budgeted yet</t>
  </si>
  <si>
    <t xml:space="preserve">Logisdics park </t>
  </si>
  <si>
    <t>Unblocking of the development (Sale of land and Lease Agreement</t>
  </si>
  <si>
    <t>Sub-total Integration Zone 2</t>
  </si>
  <si>
    <t>SUB-TOTAL INTEGRATION ZONES</t>
  </si>
  <si>
    <t>GROWTH AREA 1 (GA1): N2 NODAL DEVELOPMENT AREA</t>
  </si>
  <si>
    <t xml:space="preserve">Bay West Precicnt </t>
  </si>
  <si>
    <t xml:space="preserve">Utopia Precinct </t>
  </si>
  <si>
    <t xml:space="preserve">N2 North Precinct </t>
  </si>
  <si>
    <t>Low Income Residential Development</t>
  </si>
  <si>
    <t>Sub-total Growth Area 1</t>
  </si>
  <si>
    <t>GROWTH AREA 2 (GA2): FAIRVIEW DEVELOPMENT AREA</t>
  </si>
  <si>
    <t>Residenatial Development - Fairview Links Social Housing Complete</t>
  </si>
  <si>
    <t>Residential Development: Willowdene Social Housing Complete</t>
  </si>
  <si>
    <t>Sub-total Growth Area 2</t>
  </si>
  <si>
    <t>GROWTH AREA 3 (GA3): WALMER/ SUMMERSTRAND DEVELOPMENT AREAS</t>
  </si>
  <si>
    <t>Upgrading of Fountain Road  (Walmer Qgeberha)</t>
  </si>
  <si>
    <t xml:space="preserve">Western Structure Route </t>
  </si>
  <si>
    <t>Sub-total Growth Area 3</t>
  </si>
  <si>
    <t xml:space="preserve">GROWTH AREA 4 (GA4): MOTHERWELL/ WELLS ESTATE </t>
  </si>
  <si>
    <r>
      <t>Motherwell Rail Corridor Phase 1</t>
    </r>
    <r>
      <rPr>
        <sz val="11"/>
        <color indexed="10"/>
        <rFont val="Arial"/>
        <family val="2"/>
      </rPr>
      <t xml:space="preserve"> (Title to be verified)</t>
    </r>
  </si>
  <si>
    <t>Sub-total Growth Area 4</t>
  </si>
  <si>
    <t>SUB-TOTAL GROWTH AREAS</t>
  </si>
  <si>
    <t>MARGINALISED AREAS: INFORMAL SETTLEMENTS IN-SITU DEVELOPMENT</t>
  </si>
  <si>
    <t>Sub-total Marginalised Areas</t>
  </si>
  <si>
    <t>MARGINALISED AREAS: OTHER</t>
  </si>
  <si>
    <t>Sub-total Other Marginalised Areas</t>
  </si>
  <si>
    <t>SUB-TOTAL MARGINALISED AREAS</t>
  </si>
  <si>
    <t>ECONOMIC DEVELOPMENT NODES</t>
  </si>
  <si>
    <t xml:space="preserve">Not Budgeted </t>
  </si>
  <si>
    <t>SUB-TOTAL ECONOMIC NODES</t>
  </si>
  <si>
    <t>CITY-WIDE PROJECTS</t>
  </si>
  <si>
    <t>Road Upgrade R335</t>
  </si>
  <si>
    <t>Road Upgrade R75 (Re-surfascing &amp; maintenance)</t>
  </si>
  <si>
    <t>Sub-total City Wide Projects</t>
  </si>
  <si>
    <t>OTHER CATALYTIC PROJECTS (INTER-GOVERNMENTAL)</t>
  </si>
  <si>
    <t>Nooitgedaacht Phase 3</t>
  </si>
  <si>
    <t>Bore hole Water Exploration</t>
  </si>
  <si>
    <t xml:space="preserve">Western Desaliation </t>
  </si>
  <si>
    <t>Coega Wastewater treatment Works</t>
  </si>
  <si>
    <t xml:space="preserve">Coega Return Effluent </t>
  </si>
  <si>
    <t xml:space="preserve">Non-Revenue Water </t>
  </si>
  <si>
    <t>Sub-total Other Catyalitic Projects</t>
  </si>
  <si>
    <t>SUB-TOTAL CITY WIDE PROJECTS</t>
  </si>
  <si>
    <t>TOTAL</t>
  </si>
  <si>
    <t>ANNEXURE J: INTERGOVERNMENTAL PROJECT PIPELINE</t>
  </si>
</sst>
</file>

<file path=xl/styles.xml><?xml version="1.0" encoding="utf-8"?>
<styleSheet xmlns="http://schemas.openxmlformats.org/spreadsheetml/2006/main">
  <numFmts count="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R&quot;\ #,##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i/>
      <sz val="11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1"/>
      <color indexed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1"/>
      <color rgb="FF000000"/>
      <name val="Arial"/>
      <family val="2"/>
    </font>
    <font>
      <b/>
      <i/>
      <sz val="11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 tint="-0.4999699890613556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8">
    <xf numFmtId="0" fontId="0" fillId="0" borderId="0" xfId="0" applyFont="1" applyAlignment="1">
      <alignment/>
    </xf>
    <xf numFmtId="0" fontId="45" fillId="0" borderId="0" xfId="0" applyFont="1" applyAlignment="1">
      <alignment vertical="top"/>
    </xf>
    <xf numFmtId="0" fontId="46" fillId="0" borderId="0" xfId="0" applyFont="1" applyAlignment="1">
      <alignment vertical="top"/>
    </xf>
    <xf numFmtId="0" fontId="47" fillId="0" borderId="0" xfId="0" applyFont="1" applyAlignment="1">
      <alignment horizontal="right" vertical="top"/>
    </xf>
    <xf numFmtId="0" fontId="47" fillId="0" borderId="0" xfId="0" applyFont="1" applyAlignment="1">
      <alignment vertical="top"/>
    </xf>
    <xf numFmtId="0" fontId="48" fillId="0" borderId="0" xfId="0" applyFont="1" applyAlignment="1">
      <alignment vertical="top"/>
    </xf>
    <xf numFmtId="0" fontId="48" fillId="33" borderId="10" xfId="0" applyFont="1" applyFill="1" applyBorder="1" applyAlignment="1">
      <alignment horizontal="center" vertical="top"/>
    </xf>
    <xf numFmtId="0" fontId="48" fillId="33" borderId="10" xfId="0" applyFont="1" applyFill="1" applyBorder="1" applyAlignment="1">
      <alignment horizontal="right" vertical="top"/>
    </xf>
    <xf numFmtId="0" fontId="47" fillId="0" borderId="10" xfId="0" applyFont="1" applyBorder="1" applyAlignment="1">
      <alignment vertical="top"/>
    </xf>
    <xf numFmtId="164" fontId="47" fillId="0" borderId="10" xfId="0" applyNumberFormat="1" applyFont="1" applyBorder="1" applyAlignment="1">
      <alignment horizontal="right" vertical="top"/>
    </xf>
    <xf numFmtId="164" fontId="49" fillId="34" borderId="10" xfId="0" applyNumberFormat="1" applyFont="1" applyFill="1" applyBorder="1" applyAlignment="1">
      <alignment horizontal="right" vertical="top"/>
    </xf>
    <xf numFmtId="0" fontId="47" fillId="0" borderId="11" xfId="0" applyFont="1" applyBorder="1" applyAlignment="1">
      <alignment vertical="top"/>
    </xf>
    <xf numFmtId="0" fontId="47" fillId="0" borderId="12" xfId="0" applyFont="1" applyFill="1" applyBorder="1" applyAlignment="1">
      <alignment vertical="top"/>
    </xf>
    <xf numFmtId="0" fontId="47" fillId="35" borderId="10" xfId="0" applyFont="1" applyFill="1" applyBorder="1" applyAlignment="1">
      <alignment vertical="top"/>
    </xf>
    <xf numFmtId="164" fontId="47" fillId="35" borderId="10" xfId="0" applyNumberFormat="1" applyFont="1" applyFill="1" applyBorder="1" applyAlignment="1">
      <alignment horizontal="right" vertical="top"/>
    </xf>
    <xf numFmtId="0" fontId="47" fillId="35" borderId="10" xfId="0" applyFont="1" applyFill="1" applyBorder="1" applyAlignment="1">
      <alignment vertical="top" wrapText="1"/>
    </xf>
    <xf numFmtId="0" fontId="50" fillId="35" borderId="13" xfId="0" applyFont="1" applyFill="1" applyBorder="1" applyAlignment="1">
      <alignment horizontal="justify" vertical="top"/>
    </xf>
    <xf numFmtId="0" fontId="49" fillId="34" borderId="10" xfId="0" applyFont="1" applyFill="1" applyBorder="1" applyAlignment="1">
      <alignment horizontal="right" vertical="top"/>
    </xf>
    <xf numFmtId="0" fontId="51" fillId="34" borderId="10" xfId="0" applyFont="1" applyFill="1" applyBorder="1" applyAlignment="1">
      <alignment horizontal="right" vertical="top"/>
    </xf>
    <xf numFmtId="164" fontId="47" fillId="0" borderId="10" xfId="0" applyNumberFormat="1" applyFont="1" applyBorder="1" applyAlignment="1">
      <alignment vertical="top"/>
    </xf>
    <xf numFmtId="164" fontId="47" fillId="0" borderId="10" xfId="0" applyNumberFormat="1" applyFont="1" applyBorder="1" applyAlignment="1">
      <alignment vertical="top" wrapText="1"/>
    </xf>
    <xf numFmtId="164" fontId="47" fillId="35" borderId="10" xfId="0" applyNumberFormat="1" applyFont="1" applyFill="1" applyBorder="1" applyAlignment="1">
      <alignment vertical="top"/>
    </xf>
    <xf numFmtId="164" fontId="47" fillId="35" borderId="10" xfId="0" applyNumberFormat="1" applyFont="1" applyFill="1" applyBorder="1" applyAlignment="1">
      <alignment vertical="top" wrapText="1"/>
    </xf>
    <xf numFmtId="164" fontId="51" fillId="34" borderId="10" xfId="0" applyNumberFormat="1" applyFont="1" applyFill="1" applyBorder="1" applyAlignment="1">
      <alignment horizontal="right" vertical="top"/>
    </xf>
    <xf numFmtId="164" fontId="49" fillId="17" borderId="10" xfId="0" applyNumberFormat="1" applyFont="1" applyFill="1" applyBorder="1" applyAlignment="1">
      <alignment horizontal="right" vertical="top"/>
    </xf>
    <xf numFmtId="164" fontId="49" fillId="17" borderId="10" xfId="0" applyNumberFormat="1" applyFont="1" applyFill="1" applyBorder="1" applyAlignment="1">
      <alignment vertical="top"/>
    </xf>
    <xf numFmtId="164" fontId="52" fillId="35" borderId="14" xfId="0" applyNumberFormat="1" applyFont="1" applyFill="1" applyBorder="1" applyAlignment="1">
      <alignment horizontal="right" vertical="top"/>
    </xf>
    <xf numFmtId="164" fontId="52" fillId="35" borderId="15" xfId="0" applyNumberFormat="1" applyFont="1" applyFill="1" applyBorder="1" applyAlignment="1">
      <alignment vertical="top"/>
    </xf>
    <xf numFmtId="164" fontId="52" fillId="35" borderId="15" xfId="0" applyNumberFormat="1" applyFont="1" applyFill="1" applyBorder="1" applyAlignment="1">
      <alignment horizontal="right" vertical="top"/>
    </xf>
    <xf numFmtId="164" fontId="52" fillId="35" borderId="13" xfId="0" applyNumberFormat="1" applyFont="1" applyFill="1" applyBorder="1" applyAlignment="1">
      <alignment horizontal="right" vertical="top"/>
    </xf>
    <xf numFmtId="0" fontId="53" fillId="35" borderId="0" xfId="0" applyFont="1" applyFill="1" applyAlignment="1">
      <alignment vertical="top"/>
    </xf>
    <xf numFmtId="164" fontId="47" fillId="35" borderId="10" xfId="0" applyNumberFormat="1" applyFont="1" applyFill="1" applyBorder="1" applyAlignment="1">
      <alignment horizontal="left" vertical="top"/>
    </xf>
    <xf numFmtId="164" fontId="47" fillId="35" borderId="10" xfId="0" applyNumberFormat="1" applyFont="1" applyFill="1" applyBorder="1" applyAlignment="1">
      <alignment horizontal="left" vertical="top" wrapText="1"/>
    </xf>
    <xf numFmtId="164" fontId="49" fillId="16" borderId="10" xfId="0" applyNumberFormat="1" applyFont="1" applyFill="1" applyBorder="1" applyAlignment="1">
      <alignment horizontal="right" vertical="top"/>
    </xf>
    <xf numFmtId="164" fontId="53" fillId="35" borderId="15" xfId="0" applyNumberFormat="1" applyFont="1" applyFill="1" applyBorder="1" applyAlignment="1">
      <alignment horizontal="right" vertical="top"/>
    </xf>
    <xf numFmtId="164" fontId="53" fillId="35" borderId="13" xfId="0" applyNumberFormat="1" applyFont="1" applyFill="1" applyBorder="1" applyAlignment="1">
      <alignment horizontal="right" vertical="top"/>
    </xf>
    <xf numFmtId="0" fontId="47" fillId="35" borderId="0" xfId="0" applyFont="1" applyFill="1" applyAlignment="1">
      <alignment vertical="top"/>
    </xf>
    <xf numFmtId="164" fontId="49" fillId="36" borderId="10" xfId="0" applyNumberFormat="1" applyFont="1" applyFill="1" applyBorder="1" applyAlignment="1">
      <alignment horizontal="right" vertical="top"/>
    </xf>
    <xf numFmtId="0" fontId="12" fillId="15" borderId="10" xfId="0" applyFont="1" applyFill="1" applyBorder="1" applyAlignment="1">
      <alignment horizontal="right" vertical="top"/>
    </xf>
    <xf numFmtId="164" fontId="49" fillId="9" borderId="10" xfId="0" applyNumberFormat="1" applyFont="1" applyFill="1" applyBorder="1" applyAlignment="1">
      <alignment horizontal="right" vertical="top"/>
    </xf>
    <xf numFmtId="164" fontId="51" fillId="34" borderId="10" xfId="0" applyNumberFormat="1" applyFont="1" applyFill="1" applyBorder="1" applyAlignment="1">
      <alignment horizontal="right" vertical="top" wrapText="1"/>
    </xf>
    <xf numFmtId="164" fontId="49" fillId="37" borderId="10" xfId="0" applyNumberFormat="1" applyFont="1" applyFill="1" applyBorder="1" applyAlignment="1">
      <alignment horizontal="right" vertical="top"/>
    </xf>
    <xf numFmtId="0" fontId="53" fillId="0" borderId="0" xfId="0" applyFont="1" applyAlignment="1">
      <alignment vertical="top"/>
    </xf>
    <xf numFmtId="164" fontId="49" fillId="33" borderId="10" xfId="0" applyNumberFormat="1" applyFont="1" applyFill="1" applyBorder="1" applyAlignment="1">
      <alignment horizontal="right" vertical="top"/>
    </xf>
    <xf numFmtId="164" fontId="47" fillId="33" borderId="10" xfId="0" applyNumberFormat="1" applyFont="1" applyFill="1" applyBorder="1" applyAlignment="1">
      <alignment vertical="top"/>
    </xf>
    <xf numFmtId="0" fontId="48" fillId="36" borderId="14" xfId="0" applyFont="1" applyFill="1" applyBorder="1" applyAlignment="1">
      <alignment horizontal="left" vertical="top"/>
    </xf>
    <xf numFmtId="0" fontId="48" fillId="36" borderId="15" xfId="0" applyFont="1" applyFill="1" applyBorder="1" applyAlignment="1">
      <alignment horizontal="left" vertical="top"/>
    </xf>
    <xf numFmtId="0" fontId="48" fillId="36" borderId="13" xfId="0" applyFont="1" applyFill="1" applyBorder="1" applyAlignment="1">
      <alignment horizontal="left" vertical="top"/>
    </xf>
    <xf numFmtId="0" fontId="11" fillId="15" borderId="10" xfId="0" applyFont="1" applyFill="1" applyBorder="1" applyAlignment="1">
      <alignment horizontal="left" vertical="top"/>
    </xf>
    <xf numFmtId="0" fontId="48" fillId="37" borderId="14" xfId="0" applyFont="1" applyFill="1" applyBorder="1" applyAlignment="1">
      <alignment horizontal="left" vertical="top"/>
    </xf>
    <xf numFmtId="0" fontId="48" fillId="37" borderId="15" xfId="0" applyFont="1" applyFill="1" applyBorder="1" applyAlignment="1">
      <alignment horizontal="left" vertical="top"/>
    </xf>
    <xf numFmtId="0" fontId="48" fillId="37" borderId="13" xfId="0" applyFont="1" applyFill="1" applyBorder="1" applyAlignment="1">
      <alignment horizontal="left" vertical="top"/>
    </xf>
    <xf numFmtId="0" fontId="48" fillId="17" borderId="14" xfId="0" applyFont="1" applyFill="1" applyBorder="1" applyAlignment="1">
      <alignment horizontal="left" vertical="top" wrapText="1"/>
    </xf>
    <xf numFmtId="0" fontId="48" fillId="17" borderId="15" xfId="0" applyFont="1" applyFill="1" applyBorder="1" applyAlignment="1">
      <alignment horizontal="left" vertical="top" wrapText="1"/>
    </xf>
    <xf numFmtId="0" fontId="48" fillId="17" borderId="13" xfId="0" applyFont="1" applyFill="1" applyBorder="1" applyAlignment="1">
      <alignment horizontal="left" vertical="top" wrapText="1"/>
    </xf>
    <xf numFmtId="0" fontId="48" fillId="16" borderId="14" xfId="0" applyFont="1" applyFill="1" applyBorder="1" applyAlignment="1">
      <alignment horizontal="left" vertical="top" wrapText="1"/>
    </xf>
    <xf numFmtId="0" fontId="48" fillId="16" borderId="15" xfId="0" applyFont="1" applyFill="1" applyBorder="1" applyAlignment="1">
      <alignment horizontal="left" vertical="top" wrapText="1"/>
    </xf>
    <xf numFmtId="0" fontId="48" fillId="16" borderId="13" xfId="0" applyFont="1" applyFill="1" applyBorder="1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jwait\Documents\GroupWise\BEPP%20Annexures%20I%20to%20K%2028%20March%20B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nexure I"/>
      <sheetName val="J"/>
      <sheetName val="K"/>
    </sheetNames>
    <sheetDataSet>
      <sheetData sheetId="0">
        <row r="8">
          <cell r="E8">
            <v>14000000</v>
          </cell>
        </row>
        <row r="29">
          <cell r="E29">
            <v>650000</v>
          </cell>
        </row>
        <row r="87">
          <cell r="E87">
            <v>42000000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51"/>
  <sheetViews>
    <sheetView tabSelected="1" zoomScale="80" zoomScaleNormal="80" zoomScalePageLayoutView="0" workbookViewId="0" topLeftCell="A1">
      <pane ySplit="1350" topLeftCell="A10" activePane="topLeft" state="split"/>
      <selection pane="topLeft" activeCell="A2" sqref="A2"/>
      <selection pane="bottomLeft" activeCell="C31" sqref="C31"/>
    </sheetView>
  </sheetViews>
  <sheetFormatPr defaultColWidth="9.140625" defaultRowHeight="15"/>
  <cols>
    <col min="1" max="1" width="11.28125" style="4" customWidth="1"/>
    <col min="2" max="2" width="39.00390625" style="4" customWidth="1"/>
    <col min="3" max="4" width="18.28125" style="3" customWidth="1"/>
    <col min="5" max="5" width="18.421875" style="3" customWidth="1"/>
    <col min="6" max="6" width="18.00390625" style="3" customWidth="1"/>
    <col min="7" max="8" width="18.28125" style="3" customWidth="1"/>
    <col min="9" max="9" width="20.00390625" style="3" customWidth="1"/>
    <col min="10" max="11" width="17.8515625" style="3" customWidth="1"/>
    <col min="12" max="12" width="18.28125" style="3" customWidth="1"/>
    <col min="13" max="16384" width="9.140625" style="4" customWidth="1"/>
  </cols>
  <sheetData>
    <row r="1" spans="1:2" ht="20.25">
      <c r="A1" s="1" t="s">
        <v>82</v>
      </c>
      <c r="B1" s="2"/>
    </row>
    <row r="2" spans="1:2" ht="15.75">
      <c r="A2" s="5" t="s">
        <v>0</v>
      </c>
      <c r="B2" s="5" t="s">
        <v>1</v>
      </c>
    </row>
    <row r="4" spans="1:12" ht="15.75">
      <c r="A4" s="6" t="s">
        <v>2</v>
      </c>
      <c r="B4" s="6" t="s">
        <v>3</v>
      </c>
      <c r="C4" s="7" t="s">
        <v>4</v>
      </c>
      <c r="D4" s="7" t="s">
        <v>5</v>
      </c>
      <c r="E4" s="7" t="s">
        <v>6</v>
      </c>
      <c r="F4" s="7" t="s">
        <v>7</v>
      </c>
      <c r="G4" s="7" t="s">
        <v>8</v>
      </c>
      <c r="H4" s="7" t="s">
        <v>9</v>
      </c>
      <c r="I4" s="7" t="s">
        <v>10</v>
      </c>
      <c r="J4" s="7" t="s">
        <v>11</v>
      </c>
      <c r="K4" s="7" t="s">
        <v>12</v>
      </c>
      <c r="L4" s="7" t="s">
        <v>13</v>
      </c>
    </row>
    <row r="5" spans="1:12" ht="15.75">
      <c r="A5" s="52" t="s">
        <v>14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4"/>
    </row>
    <row r="6" spans="1:12" ht="15">
      <c r="A6" s="8">
        <v>1</v>
      </c>
      <c r="B6" s="8" t="s">
        <v>15</v>
      </c>
      <c r="C6" s="9">
        <v>64550983</v>
      </c>
      <c r="D6" s="9">
        <v>121000000</v>
      </c>
      <c r="E6" s="9"/>
      <c r="F6" s="9"/>
      <c r="G6" s="9"/>
      <c r="H6" s="9"/>
      <c r="I6" s="9"/>
      <c r="J6" s="9"/>
      <c r="K6" s="9"/>
      <c r="L6" s="10">
        <f>SUM(C6:K6)</f>
        <v>185550983</v>
      </c>
    </row>
    <row r="7" spans="1:12" ht="15">
      <c r="A7" s="8">
        <v>1</v>
      </c>
      <c r="B7" s="8" t="s">
        <v>16</v>
      </c>
      <c r="C7" s="9"/>
      <c r="D7" s="9"/>
      <c r="E7" s="9"/>
      <c r="F7" s="9">
        <v>179626.347</v>
      </c>
      <c r="G7" s="9"/>
      <c r="H7" s="9"/>
      <c r="I7" s="9"/>
      <c r="J7" s="9"/>
      <c r="K7" s="9"/>
      <c r="L7" s="10">
        <f aca="true" t="shared" si="0" ref="L7:L21">SUM(C7:K7)</f>
        <v>179626.347</v>
      </c>
    </row>
    <row r="8" spans="1:12" ht="15">
      <c r="A8" s="8">
        <v>1</v>
      </c>
      <c r="B8" s="8" t="s">
        <v>17</v>
      </c>
      <c r="C8" s="9">
        <v>0</v>
      </c>
      <c r="D8" s="9">
        <v>33000</v>
      </c>
      <c r="E8" s="9"/>
      <c r="F8" s="9"/>
      <c r="G8" s="9"/>
      <c r="H8" s="9"/>
      <c r="I8" s="9"/>
      <c r="J8" s="9"/>
      <c r="K8" s="9">
        <v>4000000</v>
      </c>
      <c r="L8" s="10">
        <f t="shared" si="0"/>
        <v>4033000</v>
      </c>
    </row>
    <row r="9" spans="1:12" ht="15">
      <c r="A9" s="8"/>
      <c r="B9" s="8" t="s">
        <v>18</v>
      </c>
      <c r="C9" s="9"/>
      <c r="D9" s="9"/>
      <c r="E9" s="9"/>
      <c r="F9" s="9"/>
      <c r="G9" s="9"/>
      <c r="H9" s="9"/>
      <c r="I9" s="9" t="s">
        <v>19</v>
      </c>
      <c r="J9" s="9"/>
      <c r="K9" s="9"/>
      <c r="L9" s="10">
        <f t="shared" si="0"/>
        <v>0</v>
      </c>
    </row>
    <row r="10" spans="1:12" ht="15">
      <c r="A10" s="8">
        <v>1</v>
      </c>
      <c r="B10" s="8" t="s">
        <v>20</v>
      </c>
      <c r="C10" s="9"/>
      <c r="D10" s="9"/>
      <c r="E10" s="9"/>
      <c r="F10" s="9"/>
      <c r="G10" s="9"/>
      <c r="H10" s="9">
        <v>8000000</v>
      </c>
      <c r="I10" s="9"/>
      <c r="J10" s="9"/>
      <c r="K10" s="9"/>
      <c r="L10" s="10">
        <f t="shared" si="0"/>
        <v>8000000</v>
      </c>
    </row>
    <row r="11" spans="1:12" ht="15">
      <c r="A11" s="11" t="s">
        <v>21</v>
      </c>
      <c r="B11" s="12" t="s">
        <v>22</v>
      </c>
      <c r="C11" s="9"/>
      <c r="D11" s="9"/>
      <c r="E11" s="9"/>
      <c r="F11" s="9"/>
      <c r="G11" s="9" t="s">
        <v>23</v>
      </c>
      <c r="H11" s="9"/>
      <c r="I11" s="9"/>
      <c r="J11" s="9"/>
      <c r="K11" s="9"/>
      <c r="L11" s="10">
        <f t="shared" si="0"/>
        <v>0</v>
      </c>
    </row>
    <row r="12" spans="1:12" ht="15">
      <c r="A12" s="8"/>
      <c r="B12" s="13" t="s">
        <v>24</v>
      </c>
      <c r="C12" s="14" t="s">
        <v>25</v>
      </c>
      <c r="D12" s="9" t="s">
        <v>26</v>
      </c>
      <c r="E12" s="14" t="s">
        <v>25</v>
      </c>
      <c r="F12" s="9"/>
      <c r="G12" s="9"/>
      <c r="H12" s="9"/>
      <c r="I12" s="9"/>
      <c r="J12" s="9"/>
      <c r="K12" s="14" t="s">
        <v>25</v>
      </c>
      <c r="L12" s="10">
        <f t="shared" si="0"/>
        <v>0</v>
      </c>
    </row>
    <row r="13" spans="1:12" ht="15">
      <c r="A13" s="8"/>
      <c r="B13" s="15" t="s">
        <v>27</v>
      </c>
      <c r="C13" s="14" t="s">
        <v>25</v>
      </c>
      <c r="D13" s="9" t="s">
        <v>26</v>
      </c>
      <c r="E13" s="14" t="s">
        <v>25</v>
      </c>
      <c r="F13" s="9"/>
      <c r="G13" s="9"/>
      <c r="H13" s="9"/>
      <c r="I13" s="9"/>
      <c r="J13" s="9"/>
      <c r="K13" s="14" t="s">
        <v>25</v>
      </c>
      <c r="L13" s="10">
        <f t="shared" si="0"/>
        <v>0</v>
      </c>
    </row>
    <row r="14" spans="1:12" ht="15">
      <c r="A14" s="8"/>
      <c r="B14" s="15" t="s">
        <v>28</v>
      </c>
      <c r="C14" s="14" t="s">
        <v>25</v>
      </c>
      <c r="D14" s="9" t="s">
        <v>26</v>
      </c>
      <c r="E14" s="14" t="s">
        <v>25</v>
      </c>
      <c r="F14" s="9"/>
      <c r="G14" s="9"/>
      <c r="H14" s="9"/>
      <c r="I14" s="9"/>
      <c r="J14" s="9"/>
      <c r="K14" s="14" t="s">
        <v>25</v>
      </c>
      <c r="L14" s="10">
        <f t="shared" si="0"/>
        <v>0</v>
      </c>
    </row>
    <row r="15" spans="1:12" ht="15">
      <c r="A15" s="8"/>
      <c r="B15" s="15" t="s">
        <v>29</v>
      </c>
      <c r="C15" s="14">
        <f>'[1]Annexure I'!E29</f>
        <v>650000</v>
      </c>
      <c r="D15" s="9" t="s">
        <v>26</v>
      </c>
      <c r="E15" s="14" t="s">
        <v>25</v>
      </c>
      <c r="F15" s="9"/>
      <c r="G15" s="9"/>
      <c r="H15" s="9"/>
      <c r="I15" s="9"/>
      <c r="J15" s="9"/>
      <c r="K15" s="14" t="s">
        <v>25</v>
      </c>
      <c r="L15" s="10">
        <f t="shared" si="0"/>
        <v>650000</v>
      </c>
    </row>
    <row r="16" spans="1:12" ht="15">
      <c r="A16" s="8"/>
      <c r="B16" s="16" t="s">
        <v>30</v>
      </c>
      <c r="C16" s="14">
        <f>'[1]Annexure I'!E8</f>
        <v>14000000</v>
      </c>
      <c r="D16" s="9"/>
      <c r="E16" s="14"/>
      <c r="F16" s="9"/>
      <c r="G16" s="14" t="s">
        <v>25</v>
      </c>
      <c r="H16" s="9"/>
      <c r="I16" s="9"/>
      <c r="J16" s="9"/>
      <c r="K16" s="14"/>
      <c r="L16" s="10">
        <f t="shared" si="0"/>
        <v>14000000</v>
      </c>
    </row>
    <row r="17" spans="1:12" ht="15">
      <c r="A17" s="8"/>
      <c r="B17" s="16"/>
      <c r="C17" s="14"/>
      <c r="D17" s="9"/>
      <c r="E17" s="14"/>
      <c r="F17" s="9"/>
      <c r="G17" s="14"/>
      <c r="H17" s="9"/>
      <c r="I17" s="9"/>
      <c r="J17" s="9"/>
      <c r="K17" s="14"/>
      <c r="L17" s="10">
        <f t="shared" si="0"/>
        <v>0</v>
      </c>
    </row>
    <row r="18" spans="1:12" ht="15">
      <c r="A18" s="8"/>
      <c r="B18" s="16"/>
      <c r="C18" s="14"/>
      <c r="D18" s="9"/>
      <c r="E18" s="14"/>
      <c r="F18" s="9"/>
      <c r="G18" s="14"/>
      <c r="H18" s="9"/>
      <c r="I18" s="9"/>
      <c r="J18" s="9"/>
      <c r="K18" s="14"/>
      <c r="L18" s="10">
        <f t="shared" si="0"/>
        <v>0</v>
      </c>
    </row>
    <row r="19" spans="1:12" ht="15">
      <c r="A19" s="8"/>
      <c r="B19" s="16"/>
      <c r="C19" s="14"/>
      <c r="D19" s="9"/>
      <c r="E19" s="14"/>
      <c r="F19" s="9"/>
      <c r="G19" s="14"/>
      <c r="H19" s="9"/>
      <c r="I19" s="9"/>
      <c r="J19" s="9"/>
      <c r="K19" s="14"/>
      <c r="L19" s="10">
        <f t="shared" si="0"/>
        <v>0</v>
      </c>
    </row>
    <row r="20" spans="1:12" ht="15">
      <c r="A20" s="8"/>
      <c r="B20" s="16"/>
      <c r="C20" s="14"/>
      <c r="D20" s="9"/>
      <c r="E20" s="14"/>
      <c r="F20" s="9"/>
      <c r="G20" s="14"/>
      <c r="H20" s="9"/>
      <c r="I20" s="9"/>
      <c r="J20" s="9"/>
      <c r="K20" s="14"/>
      <c r="L20" s="10">
        <f t="shared" si="0"/>
        <v>0</v>
      </c>
    </row>
    <row r="21" spans="1:12" ht="15">
      <c r="A21" s="8"/>
      <c r="B21" s="16"/>
      <c r="C21" s="14"/>
      <c r="D21" s="9"/>
      <c r="E21" s="14"/>
      <c r="F21" s="9"/>
      <c r="G21" s="14"/>
      <c r="H21" s="9"/>
      <c r="I21" s="9"/>
      <c r="J21" s="9"/>
      <c r="K21" s="14"/>
      <c r="L21" s="10">
        <f t="shared" si="0"/>
        <v>0</v>
      </c>
    </row>
    <row r="22" spans="1:12" ht="15">
      <c r="A22" s="17"/>
      <c r="B22" s="18" t="s">
        <v>31</v>
      </c>
      <c r="C22" s="10">
        <f>SUM(C6:C17)</f>
        <v>79200983</v>
      </c>
      <c r="D22" s="10">
        <f aca="true" t="shared" si="1" ref="D22:K22">SUM(D6:D17)</f>
        <v>121033000</v>
      </c>
      <c r="E22" s="10">
        <f t="shared" si="1"/>
        <v>0</v>
      </c>
      <c r="F22" s="10">
        <f t="shared" si="1"/>
        <v>179626.347</v>
      </c>
      <c r="G22" s="10">
        <f t="shared" si="1"/>
        <v>0</v>
      </c>
      <c r="H22" s="10">
        <f t="shared" si="1"/>
        <v>8000000</v>
      </c>
      <c r="I22" s="10">
        <f t="shared" si="1"/>
        <v>0</v>
      </c>
      <c r="J22" s="10">
        <f t="shared" si="1"/>
        <v>0</v>
      </c>
      <c r="K22" s="10">
        <f t="shared" si="1"/>
        <v>4000000</v>
      </c>
      <c r="L22" s="10">
        <f>SUM(L6:L17)</f>
        <v>212413609.347</v>
      </c>
    </row>
    <row r="23" spans="1:12" ht="15.75">
      <c r="A23" s="52" t="s">
        <v>32</v>
      </c>
      <c r="B23" s="53"/>
      <c r="C23" s="53"/>
      <c r="D23" s="53"/>
      <c r="E23" s="53"/>
      <c r="F23" s="53"/>
      <c r="G23" s="53"/>
      <c r="H23" s="53"/>
      <c r="I23" s="53"/>
      <c r="J23" s="53"/>
      <c r="K23" s="53"/>
      <c r="L23" s="54"/>
    </row>
    <row r="24" spans="1:12" ht="15">
      <c r="A24" s="19"/>
      <c r="B24" s="19" t="s">
        <v>33</v>
      </c>
      <c r="C24" s="9"/>
      <c r="D24" s="9"/>
      <c r="E24" s="9"/>
      <c r="F24" s="9">
        <v>16045000</v>
      </c>
      <c r="G24" s="9"/>
      <c r="H24" s="9"/>
      <c r="I24" s="9"/>
      <c r="J24" s="9"/>
      <c r="K24" s="9"/>
      <c r="L24" s="10">
        <f>SUM(C24:K24)</f>
        <v>16045000</v>
      </c>
    </row>
    <row r="25" spans="1:12" ht="28.5">
      <c r="A25" s="19"/>
      <c r="B25" s="20" t="s">
        <v>34</v>
      </c>
      <c r="C25" s="9"/>
      <c r="D25" s="9"/>
      <c r="E25" s="9"/>
      <c r="F25" s="9">
        <v>57800000</v>
      </c>
      <c r="G25" s="9"/>
      <c r="H25" s="9"/>
      <c r="I25" s="9"/>
      <c r="J25" s="9"/>
      <c r="K25" s="9"/>
      <c r="L25" s="10">
        <f aca="true" t="shared" si="2" ref="L25:L34">SUM(C25:K25)</f>
        <v>57800000</v>
      </c>
    </row>
    <row r="26" spans="1:12" ht="15">
      <c r="A26" s="19"/>
      <c r="B26" s="20" t="s">
        <v>35</v>
      </c>
      <c r="C26" s="9"/>
      <c r="D26" s="9"/>
      <c r="E26" s="9"/>
      <c r="F26" s="9"/>
      <c r="G26" s="9"/>
      <c r="H26" s="9"/>
      <c r="I26" s="9" t="s">
        <v>23</v>
      </c>
      <c r="J26" s="9"/>
      <c r="K26" s="9"/>
      <c r="L26" s="10">
        <f t="shared" si="2"/>
        <v>0</v>
      </c>
    </row>
    <row r="27" spans="1:12" ht="15">
      <c r="A27" s="19">
        <v>1</v>
      </c>
      <c r="B27" s="20" t="s">
        <v>36</v>
      </c>
      <c r="C27" s="9"/>
      <c r="D27" s="9"/>
      <c r="E27" s="9"/>
      <c r="F27" s="9"/>
      <c r="G27" s="9"/>
      <c r="H27" s="9"/>
      <c r="I27" s="9" t="s">
        <v>37</v>
      </c>
      <c r="J27" s="9"/>
      <c r="K27" s="9"/>
      <c r="L27" s="10">
        <f t="shared" si="2"/>
        <v>0</v>
      </c>
    </row>
    <row r="28" spans="1:12" ht="15">
      <c r="A28" s="19"/>
      <c r="B28" s="21" t="s">
        <v>38</v>
      </c>
      <c r="C28" s="14" t="s">
        <v>25</v>
      </c>
      <c r="D28" s="9"/>
      <c r="E28" s="9"/>
      <c r="F28" s="9"/>
      <c r="G28" s="9"/>
      <c r="H28" s="9"/>
      <c r="I28" s="9"/>
      <c r="J28" s="9"/>
      <c r="K28" s="14" t="s">
        <v>25</v>
      </c>
      <c r="L28" s="10">
        <f t="shared" si="2"/>
        <v>0</v>
      </c>
    </row>
    <row r="29" spans="1:12" ht="28.5">
      <c r="A29" s="19"/>
      <c r="B29" s="22" t="s">
        <v>39</v>
      </c>
      <c r="C29" s="14">
        <f>'[1]Annexure I'!E87</f>
        <v>42000000</v>
      </c>
      <c r="D29" s="9"/>
      <c r="E29" s="9"/>
      <c r="F29" s="9"/>
      <c r="G29" s="9"/>
      <c r="H29" s="9"/>
      <c r="I29" s="9"/>
      <c r="J29" s="9"/>
      <c r="K29" s="14" t="s">
        <v>25</v>
      </c>
      <c r="L29" s="10">
        <f t="shared" si="2"/>
        <v>42000000</v>
      </c>
    </row>
    <row r="30" spans="1:12" ht="15">
      <c r="A30" s="19"/>
      <c r="B30" s="22"/>
      <c r="C30" s="14"/>
      <c r="D30" s="9"/>
      <c r="E30" s="9"/>
      <c r="F30" s="9"/>
      <c r="G30" s="9"/>
      <c r="H30" s="9"/>
      <c r="I30" s="9"/>
      <c r="J30" s="9"/>
      <c r="K30" s="14"/>
      <c r="L30" s="10">
        <f t="shared" si="2"/>
        <v>0</v>
      </c>
    </row>
    <row r="31" spans="1:12" ht="15">
      <c r="A31" s="19"/>
      <c r="B31" s="22"/>
      <c r="C31" s="14"/>
      <c r="D31" s="9"/>
      <c r="E31" s="9"/>
      <c r="F31" s="9"/>
      <c r="G31" s="9"/>
      <c r="H31" s="9"/>
      <c r="I31" s="9"/>
      <c r="J31" s="9"/>
      <c r="K31" s="14"/>
      <c r="L31" s="10">
        <f t="shared" si="2"/>
        <v>0</v>
      </c>
    </row>
    <row r="32" spans="1:12" ht="15">
      <c r="A32" s="19"/>
      <c r="B32" s="22"/>
      <c r="C32" s="14"/>
      <c r="D32" s="9"/>
      <c r="E32" s="9"/>
      <c r="F32" s="9"/>
      <c r="G32" s="9"/>
      <c r="H32" s="9"/>
      <c r="I32" s="9"/>
      <c r="J32" s="9"/>
      <c r="K32" s="14"/>
      <c r="L32" s="10">
        <f t="shared" si="2"/>
        <v>0</v>
      </c>
    </row>
    <row r="33" spans="1:12" ht="15">
      <c r="A33" s="19"/>
      <c r="B33" s="22"/>
      <c r="C33" s="14"/>
      <c r="D33" s="9"/>
      <c r="E33" s="9"/>
      <c r="F33" s="9"/>
      <c r="G33" s="9"/>
      <c r="H33" s="9"/>
      <c r="I33" s="9"/>
      <c r="J33" s="9"/>
      <c r="K33" s="14"/>
      <c r="L33" s="10">
        <f t="shared" si="2"/>
        <v>0</v>
      </c>
    </row>
    <row r="34" spans="1:12" ht="15">
      <c r="A34" s="19"/>
      <c r="B34" s="22"/>
      <c r="C34" s="14"/>
      <c r="D34" s="9"/>
      <c r="E34" s="9"/>
      <c r="F34" s="9"/>
      <c r="G34" s="9"/>
      <c r="H34" s="9"/>
      <c r="I34" s="9"/>
      <c r="J34" s="9"/>
      <c r="K34" s="14"/>
      <c r="L34" s="10">
        <f t="shared" si="2"/>
        <v>0</v>
      </c>
    </row>
    <row r="35" spans="1:12" ht="15">
      <c r="A35" s="10"/>
      <c r="B35" s="23" t="s">
        <v>40</v>
      </c>
      <c r="C35" s="10">
        <f>SUM(C24:C29)</f>
        <v>42000000</v>
      </c>
      <c r="D35" s="10">
        <f aca="true" t="shared" si="3" ref="D35:L35">SUM(D24:D29)</f>
        <v>0</v>
      </c>
      <c r="E35" s="10">
        <f t="shared" si="3"/>
        <v>0</v>
      </c>
      <c r="F35" s="10">
        <f t="shared" si="3"/>
        <v>73845000</v>
      </c>
      <c r="G35" s="10">
        <f t="shared" si="3"/>
        <v>0</v>
      </c>
      <c r="H35" s="10">
        <f t="shared" si="3"/>
        <v>0</v>
      </c>
      <c r="I35" s="10">
        <f t="shared" si="3"/>
        <v>0</v>
      </c>
      <c r="J35" s="10">
        <f t="shared" si="3"/>
        <v>0</v>
      </c>
      <c r="K35" s="10">
        <f t="shared" si="3"/>
        <v>0</v>
      </c>
      <c r="L35" s="10">
        <f t="shared" si="3"/>
        <v>115845000</v>
      </c>
    </row>
    <row r="36" spans="1:12" ht="15">
      <c r="A36" s="24"/>
      <c r="B36" s="25" t="s">
        <v>41</v>
      </c>
      <c r="C36" s="24">
        <f>C22+C35</f>
        <v>121200983</v>
      </c>
      <c r="D36" s="24">
        <f aca="true" t="shared" si="4" ref="D36:L36">D22+D35</f>
        <v>121033000</v>
      </c>
      <c r="E36" s="24">
        <f t="shared" si="4"/>
        <v>0</v>
      </c>
      <c r="F36" s="24">
        <f>F22+F35</f>
        <v>74024626.347</v>
      </c>
      <c r="G36" s="24">
        <f t="shared" si="4"/>
        <v>0</v>
      </c>
      <c r="H36" s="24">
        <f t="shared" si="4"/>
        <v>8000000</v>
      </c>
      <c r="I36" s="24">
        <f t="shared" si="4"/>
        <v>0</v>
      </c>
      <c r="J36" s="24">
        <f t="shared" si="4"/>
        <v>0</v>
      </c>
      <c r="K36" s="24">
        <f t="shared" si="4"/>
        <v>4000000</v>
      </c>
      <c r="L36" s="24">
        <f t="shared" si="4"/>
        <v>328258609.347</v>
      </c>
    </row>
    <row r="37" spans="1:12" s="30" customFormat="1" ht="11.25">
      <c r="A37" s="26"/>
      <c r="B37" s="27"/>
      <c r="C37" s="28"/>
      <c r="D37" s="28"/>
      <c r="E37" s="28"/>
      <c r="F37" s="28"/>
      <c r="G37" s="28"/>
      <c r="H37" s="28"/>
      <c r="I37" s="28"/>
      <c r="J37" s="28"/>
      <c r="K37" s="28"/>
      <c r="L37" s="29"/>
    </row>
    <row r="38" spans="1:12" ht="15.75">
      <c r="A38" s="55" t="s">
        <v>42</v>
      </c>
      <c r="B38" s="56"/>
      <c r="C38" s="56"/>
      <c r="D38" s="56"/>
      <c r="E38" s="56"/>
      <c r="F38" s="56"/>
      <c r="G38" s="56"/>
      <c r="H38" s="56"/>
      <c r="I38" s="56"/>
      <c r="J38" s="56"/>
      <c r="K38" s="56"/>
      <c r="L38" s="57"/>
    </row>
    <row r="39" spans="1:12" ht="15">
      <c r="A39" s="21"/>
      <c r="B39" s="22" t="s">
        <v>43</v>
      </c>
      <c r="C39" s="14"/>
      <c r="D39" s="14"/>
      <c r="E39" s="14"/>
      <c r="F39" s="14"/>
      <c r="G39" s="14"/>
      <c r="H39" s="14"/>
      <c r="I39" s="14"/>
      <c r="J39" s="14"/>
      <c r="K39" s="14"/>
      <c r="L39" s="10">
        <f>SUM(C39:K39)</f>
        <v>0</v>
      </c>
    </row>
    <row r="40" spans="1:12" ht="15">
      <c r="A40" s="21"/>
      <c r="B40" s="21" t="s">
        <v>44</v>
      </c>
      <c r="C40" s="14"/>
      <c r="D40" s="14"/>
      <c r="E40" s="14"/>
      <c r="F40" s="14"/>
      <c r="G40" s="14"/>
      <c r="H40" s="14"/>
      <c r="I40" s="14"/>
      <c r="J40" s="14"/>
      <c r="K40" s="14"/>
      <c r="L40" s="10">
        <f aca="true" t="shared" si="5" ref="L40:L48">SUM(C40:K40)</f>
        <v>0</v>
      </c>
    </row>
    <row r="41" spans="1:12" ht="15">
      <c r="A41" s="21"/>
      <c r="B41" s="21" t="s">
        <v>45</v>
      </c>
      <c r="C41" s="14"/>
      <c r="D41" s="14"/>
      <c r="E41" s="14"/>
      <c r="F41" s="14"/>
      <c r="G41" s="14"/>
      <c r="H41" s="14"/>
      <c r="I41" s="14"/>
      <c r="J41" s="14"/>
      <c r="K41" s="14"/>
      <c r="L41" s="10">
        <f t="shared" si="5"/>
        <v>0</v>
      </c>
    </row>
    <row r="42" spans="1:12" ht="15">
      <c r="A42" s="21"/>
      <c r="B42" s="22" t="s">
        <v>46</v>
      </c>
      <c r="C42" s="14"/>
      <c r="D42" s="14"/>
      <c r="E42" s="14"/>
      <c r="F42" s="14"/>
      <c r="G42" s="14"/>
      <c r="H42" s="14"/>
      <c r="I42" s="14"/>
      <c r="J42" s="14"/>
      <c r="K42" s="14"/>
      <c r="L42" s="10">
        <f t="shared" si="5"/>
        <v>0</v>
      </c>
    </row>
    <row r="43" spans="1:12" ht="15">
      <c r="A43" s="21"/>
      <c r="B43" s="22"/>
      <c r="C43" s="14"/>
      <c r="D43" s="14"/>
      <c r="E43" s="14"/>
      <c r="F43" s="14"/>
      <c r="G43" s="14"/>
      <c r="H43" s="14"/>
      <c r="I43" s="14"/>
      <c r="J43" s="14"/>
      <c r="K43" s="14"/>
      <c r="L43" s="10">
        <f t="shared" si="5"/>
        <v>0</v>
      </c>
    </row>
    <row r="44" spans="1:12" ht="15">
      <c r="A44" s="21"/>
      <c r="B44" s="22"/>
      <c r="C44" s="14"/>
      <c r="D44" s="14"/>
      <c r="E44" s="14"/>
      <c r="F44" s="14"/>
      <c r="G44" s="14"/>
      <c r="H44" s="14"/>
      <c r="I44" s="14"/>
      <c r="J44" s="14"/>
      <c r="K44" s="14"/>
      <c r="L44" s="10">
        <f t="shared" si="5"/>
        <v>0</v>
      </c>
    </row>
    <row r="45" spans="1:12" ht="15">
      <c r="A45" s="21"/>
      <c r="B45" s="22"/>
      <c r="C45" s="14"/>
      <c r="D45" s="14"/>
      <c r="E45" s="14"/>
      <c r="F45" s="14"/>
      <c r="G45" s="14"/>
      <c r="H45" s="14"/>
      <c r="I45" s="14"/>
      <c r="J45" s="14"/>
      <c r="K45" s="14"/>
      <c r="L45" s="10">
        <f t="shared" si="5"/>
        <v>0</v>
      </c>
    </row>
    <row r="46" spans="1:12" ht="15">
      <c r="A46" s="21"/>
      <c r="B46" s="22"/>
      <c r="C46" s="14"/>
      <c r="D46" s="14"/>
      <c r="E46" s="14"/>
      <c r="F46" s="14"/>
      <c r="G46" s="14"/>
      <c r="H46" s="14"/>
      <c r="I46" s="14"/>
      <c r="J46" s="14"/>
      <c r="K46" s="14"/>
      <c r="L46" s="10">
        <f t="shared" si="5"/>
        <v>0</v>
      </c>
    </row>
    <row r="47" spans="1:12" ht="15">
      <c r="A47" s="21"/>
      <c r="B47" s="22"/>
      <c r="C47" s="14"/>
      <c r="D47" s="14"/>
      <c r="E47" s="14"/>
      <c r="F47" s="14"/>
      <c r="G47" s="14"/>
      <c r="H47" s="14"/>
      <c r="I47" s="14"/>
      <c r="J47" s="14"/>
      <c r="K47" s="14"/>
      <c r="L47" s="10">
        <f t="shared" si="5"/>
        <v>0</v>
      </c>
    </row>
    <row r="48" spans="1:12" ht="15">
      <c r="A48" s="21"/>
      <c r="B48" s="22"/>
      <c r="C48" s="14"/>
      <c r="D48" s="14"/>
      <c r="E48" s="14"/>
      <c r="F48" s="14"/>
      <c r="G48" s="14"/>
      <c r="H48" s="14"/>
      <c r="I48" s="14"/>
      <c r="J48" s="14"/>
      <c r="K48" s="14"/>
      <c r="L48" s="10">
        <f t="shared" si="5"/>
        <v>0</v>
      </c>
    </row>
    <row r="49" spans="1:12" ht="15">
      <c r="A49" s="10"/>
      <c r="B49" s="23" t="s">
        <v>47</v>
      </c>
      <c r="C49" s="10">
        <f>SUM(C39:C48)</f>
        <v>0</v>
      </c>
      <c r="D49" s="10">
        <f aca="true" t="shared" si="6" ref="D49:L49">SUM(D39:D48)</f>
        <v>0</v>
      </c>
      <c r="E49" s="10">
        <f t="shared" si="6"/>
        <v>0</v>
      </c>
      <c r="F49" s="10">
        <f t="shared" si="6"/>
        <v>0</v>
      </c>
      <c r="G49" s="10">
        <f t="shared" si="6"/>
        <v>0</v>
      </c>
      <c r="H49" s="10">
        <f t="shared" si="6"/>
        <v>0</v>
      </c>
      <c r="I49" s="10">
        <f t="shared" si="6"/>
        <v>0</v>
      </c>
      <c r="J49" s="10">
        <f t="shared" si="6"/>
        <v>0</v>
      </c>
      <c r="K49" s="10">
        <f t="shared" si="6"/>
        <v>0</v>
      </c>
      <c r="L49" s="10">
        <f t="shared" si="6"/>
        <v>0</v>
      </c>
    </row>
    <row r="50" spans="1:12" ht="15" customHeight="1">
      <c r="A50" s="55" t="s">
        <v>48</v>
      </c>
      <c r="B50" s="56"/>
      <c r="C50" s="56"/>
      <c r="D50" s="56"/>
      <c r="E50" s="56"/>
      <c r="F50" s="56"/>
      <c r="G50" s="56"/>
      <c r="H50" s="56"/>
      <c r="I50" s="56"/>
      <c r="J50" s="56"/>
      <c r="K50" s="56"/>
      <c r="L50" s="57"/>
    </row>
    <row r="51" spans="1:12" ht="28.5">
      <c r="A51" s="21"/>
      <c r="B51" s="20" t="s">
        <v>49</v>
      </c>
      <c r="C51" s="14"/>
      <c r="D51" s="14"/>
      <c r="E51" s="14"/>
      <c r="F51" s="14"/>
      <c r="G51" s="14"/>
      <c r="H51" s="14"/>
      <c r="I51" s="14"/>
      <c r="J51" s="14"/>
      <c r="K51" s="14"/>
      <c r="L51" s="10">
        <f aca="true" t="shared" si="7" ref="L51:L57">SUM(C51:K51)</f>
        <v>0</v>
      </c>
    </row>
    <row r="52" spans="1:12" ht="28.5">
      <c r="A52" s="21"/>
      <c r="B52" s="20" t="s">
        <v>50</v>
      </c>
      <c r="C52" s="14"/>
      <c r="D52" s="14"/>
      <c r="E52" s="14"/>
      <c r="F52" s="14"/>
      <c r="G52" s="14"/>
      <c r="H52" s="14"/>
      <c r="I52" s="14"/>
      <c r="J52" s="14"/>
      <c r="K52" s="14"/>
      <c r="L52" s="10">
        <f t="shared" si="7"/>
        <v>0</v>
      </c>
    </row>
    <row r="53" spans="1:12" ht="15">
      <c r="A53" s="21"/>
      <c r="B53" s="20"/>
      <c r="C53" s="14"/>
      <c r="D53" s="14"/>
      <c r="E53" s="14"/>
      <c r="F53" s="14"/>
      <c r="G53" s="14"/>
      <c r="H53" s="14"/>
      <c r="I53" s="14"/>
      <c r="J53" s="14"/>
      <c r="K53" s="14"/>
      <c r="L53" s="10">
        <f t="shared" si="7"/>
        <v>0</v>
      </c>
    </row>
    <row r="54" spans="1:12" ht="15">
      <c r="A54" s="21"/>
      <c r="B54" s="20"/>
      <c r="C54" s="14"/>
      <c r="D54" s="14"/>
      <c r="E54" s="14"/>
      <c r="F54" s="14"/>
      <c r="G54" s="14"/>
      <c r="H54" s="14"/>
      <c r="I54" s="14"/>
      <c r="J54" s="14"/>
      <c r="K54" s="14"/>
      <c r="L54" s="10">
        <f t="shared" si="7"/>
        <v>0</v>
      </c>
    </row>
    <row r="55" spans="1:12" ht="15">
      <c r="A55" s="21"/>
      <c r="B55" s="20"/>
      <c r="C55" s="14"/>
      <c r="D55" s="14"/>
      <c r="E55" s="14"/>
      <c r="F55" s="14"/>
      <c r="G55" s="14"/>
      <c r="H55" s="14"/>
      <c r="I55" s="14"/>
      <c r="J55" s="14"/>
      <c r="K55" s="14"/>
      <c r="L55" s="10">
        <f t="shared" si="7"/>
        <v>0</v>
      </c>
    </row>
    <row r="56" spans="1:12" ht="15">
      <c r="A56" s="21"/>
      <c r="B56" s="21"/>
      <c r="C56" s="14"/>
      <c r="D56" s="14"/>
      <c r="E56" s="14"/>
      <c r="F56" s="14"/>
      <c r="G56" s="14"/>
      <c r="H56" s="14"/>
      <c r="I56" s="14"/>
      <c r="J56" s="14"/>
      <c r="K56" s="14"/>
      <c r="L56" s="10">
        <f t="shared" si="7"/>
        <v>0</v>
      </c>
    </row>
    <row r="57" spans="1:12" ht="15">
      <c r="A57" s="21"/>
      <c r="B57" s="21"/>
      <c r="C57" s="14"/>
      <c r="D57" s="14"/>
      <c r="E57" s="14"/>
      <c r="F57" s="14"/>
      <c r="G57" s="14"/>
      <c r="H57" s="14"/>
      <c r="I57" s="14"/>
      <c r="J57" s="14"/>
      <c r="K57" s="14"/>
      <c r="L57" s="10">
        <f t="shared" si="7"/>
        <v>0</v>
      </c>
    </row>
    <row r="58" spans="1:12" ht="15">
      <c r="A58" s="10"/>
      <c r="B58" s="23" t="s">
        <v>51</v>
      </c>
      <c r="C58" s="10">
        <f>SUM(C51:C57)</f>
        <v>0</v>
      </c>
      <c r="D58" s="10">
        <f aca="true" t="shared" si="8" ref="D58:L58">SUM(D51:D57)</f>
        <v>0</v>
      </c>
      <c r="E58" s="10">
        <f t="shared" si="8"/>
        <v>0</v>
      </c>
      <c r="F58" s="10">
        <f t="shared" si="8"/>
        <v>0</v>
      </c>
      <c r="G58" s="10">
        <f t="shared" si="8"/>
        <v>0</v>
      </c>
      <c r="H58" s="10">
        <f t="shared" si="8"/>
        <v>0</v>
      </c>
      <c r="I58" s="10">
        <f t="shared" si="8"/>
        <v>0</v>
      </c>
      <c r="J58" s="10">
        <f t="shared" si="8"/>
        <v>0</v>
      </c>
      <c r="K58" s="10">
        <f t="shared" si="8"/>
        <v>0</v>
      </c>
      <c r="L58" s="10">
        <f t="shared" si="8"/>
        <v>0</v>
      </c>
    </row>
    <row r="59" spans="1:12" s="5" customFormat="1" ht="15.75">
      <c r="A59" s="55" t="s">
        <v>52</v>
      </c>
      <c r="B59" s="56"/>
      <c r="C59" s="56"/>
      <c r="D59" s="56"/>
      <c r="E59" s="56"/>
      <c r="F59" s="56"/>
      <c r="G59" s="56"/>
      <c r="H59" s="56"/>
      <c r="I59" s="56"/>
      <c r="J59" s="56"/>
      <c r="K59" s="56"/>
      <c r="L59" s="57"/>
    </row>
    <row r="60" spans="1:12" ht="28.5">
      <c r="A60" s="31"/>
      <c r="B60" s="32" t="s">
        <v>53</v>
      </c>
      <c r="C60" s="9">
        <v>14812045</v>
      </c>
      <c r="D60" s="9">
        <v>52000</v>
      </c>
      <c r="E60" s="9"/>
      <c r="F60" s="9"/>
      <c r="G60" s="9"/>
      <c r="H60" s="9"/>
      <c r="I60" s="9"/>
      <c r="J60" s="9"/>
      <c r="K60" s="9"/>
      <c r="L60" s="10">
        <f aca="true" t="shared" si="9" ref="L60:L66">SUM(C60:K60)</f>
        <v>14864045</v>
      </c>
    </row>
    <row r="61" spans="1:12" ht="15">
      <c r="A61" s="31">
        <v>1</v>
      </c>
      <c r="B61" s="32" t="s">
        <v>54</v>
      </c>
      <c r="C61" s="9"/>
      <c r="D61" s="9"/>
      <c r="E61" s="9"/>
      <c r="F61" s="9">
        <v>1319800</v>
      </c>
      <c r="G61" s="9"/>
      <c r="H61" s="9"/>
      <c r="I61" s="9"/>
      <c r="J61" s="9"/>
      <c r="K61" s="9"/>
      <c r="L61" s="10">
        <f t="shared" si="9"/>
        <v>1319800</v>
      </c>
    </row>
    <row r="62" spans="1:12" ht="15">
      <c r="A62" s="31"/>
      <c r="B62" s="32"/>
      <c r="C62" s="9"/>
      <c r="D62" s="9"/>
      <c r="E62" s="9"/>
      <c r="F62" s="9"/>
      <c r="G62" s="9"/>
      <c r="H62" s="9"/>
      <c r="I62" s="9"/>
      <c r="J62" s="9"/>
      <c r="K62" s="9"/>
      <c r="L62" s="10">
        <f t="shared" si="9"/>
        <v>0</v>
      </c>
    </row>
    <row r="63" spans="1:12" ht="15">
      <c r="A63" s="31"/>
      <c r="B63" s="32"/>
      <c r="C63" s="9"/>
      <c r="D63" s="9"/>
      <c r="E63" s="9"/>
      <c r="F63" s="9"/>
      <c r="G63" s="9"/>
      <c r="H63" s="9"/>
      <c r="I63" s="9"/>
      <c r="J63" s="9"/>
      <c r="K63" s="9"/>
      <c r="L63" s="10">
        <f t="shared" si="9"/>
        <v>0</v>
      </c>
    </row>
    <row r="64" spans="1:12" ht="15">
      <c r="A64" s="31"/>
      <c r="B64" s="32"/>
      <c r="C64" s="9"/>
      <c r="D64" s="9"/>
      <c r="E64" s="9"/>
      <c r="F64" s="9"/>
      <c r="G64" s="9"/>
      <c r="H64" s="9"/>
      <c r="I64" s="9"/>
      <c r="J64" s="9"/>
      <c r="K64" s="9"/>
      <c r="L64" s="10">
        <f t="shared" si="9"/>
        <v>0</v>
      </c>
    </row>
    <row r="65" spans="1:12" ht="15">
      <c r="A65" s="31"/>
      <c r="B65" s="32"/>
      <c r="C65" s="9"/>
      <c r="D65" s="9"/>
      <c r="E65" s="9"/>
      <c r="F65" s="9"/>
      <c r="G65" s="9"/>
      <c r="H65" s="9"/>
      <c r="I65" s="9"/>
      <c r="J65" s="9"/>
      <c r="K65" s="9"/>
      <c r="L65" s="10">
        <f t="shared" si="9"/>
        <v>0</v>
      </c>
    </row>
    <row r="66" spans="1:12" ht="15">
      <c r="A66" s="31"/>
      <c r="B66" s="32"/>
      <c r="C66" s="9"/>
      <c r="D66" s="9"/>
      <c r="E66" s="9"/>
      <c r="F66" s="9"/>
      <c r="G66" s="9"/>
      <c r="H66" s="9"/>
      <c r="I66" s="9"/>
      <c r="J66" s="9"/>
      <c r="K66" s="9"/>
      <c r="L66" s="10">
        <f t="shared" si="9"/>
        <v>0</v>
      </c>
    </row>
    <row r="67" spans="1:12" ht="15">
      <c r="A67" s="10"/>
      <c r="B67" s="23" t="s">
        <v>55</v>
      </c>
      <c r="C67" s="10">
        <f>SUM(C60:C66)</f>
        <v>14812045</v>
      </c>
      <c r="D67" s="10">
        <f aca="true" t="shared" si="10" ref="D67:L67">SUM(D60:D66)</f>
        <v>52000</v>
      </c>
      <c r="E67" s="10">
        <f t="shared" si="10"/>
        <v>0</v>
      </c>
      <c r="F67" s="10">
        <f t="shared" si="10"/>
        <v>1319800</v>
      </c>
      <c r="G67" s="10">
        <f t="shared" si="10"/>
        <v>0</v>
      </c>
      <c r="H67" s="10">
        <f t="shared" si="10"/>
        <v>0</v>
      </c>
      <c r="I67" s="10">
        <f t="shared" si="10"/>
        <v>0</v>
      </c>
      <c r="J67" s="10">
        <f t="shared" si="10"/>
        <v>0</v>
      </c>
      <c r="K67" s="10">
        <f t="shared" si="10"/>
        <v>0</v>
      </c>
      <c r="L67" s="10">
        <f t="shared" si="10"/>
        <v>16183845</v>
      </c>
    </row>
    <row r="68" spans="1:12" ht="15.75">
      <c r="A68" s="55" t="s">
        <v>56</v>
      </c>
      <c r="B68" s="56"/>
      <c r="C68" s="56"/>
      <c r="D68" s="56"/>
      <c r="E68" s="56"/>
      <c r="F68" s="56"/>
      <c r="G68" s="56"/>
      <c r="H68" s="56"/>
      <c r="I68" s="56"/>
      <c r="J68" s="56"/>
      <c r="K68" s="56"/>
      <c r="L68" s="57"/>
    </row>
    <row r="69" spans="1:12" ht="28.5">
      <c r="A69" s="19">
        <v>1</v>
      </c>
      <c r="B69" s="20" t="s">
        <v>57</v>
      </c>
      <c r="C69" s="9"/>
      <c r="D69" s="9"/>
      <c r="E69" s="9"/>
      <c r="F69" s="9"/>
      <c r="G69" s="9">
        <v>1400000</v>
      </c>
      <c r="H69" s="9"/>
      <c r="I69" s="9"/>
      <c r="J69" s="9"/>
      <c r="K69" s="9"/>
      <c r="L69" s="10">
        <f aca="true" t="shared" si="11" ref="L69:L74">SUM(C69:K69)</f>
        <v>1400000</v>
      </c>
    </row>
    <row r="70" spans="1:12" ht="15">
      <c r="A70" s="19"/>
      <c r="B70" s="20"/>
      <c r="C70" s="9"/>
      <c r="D70" s="9"/>
      <c r="E70" s="9"/>
      <c r="F70" s="9"/>
      <c r="G70" s="9"/>
      <c r="H70" s="9"/>
      <c r="I70" s="9"/>
      <c r="J70" s="9"/>
      <c r="K70" s="9"/>
      <c r="L70" s="10">
        <f t="shared" si="11"/>
        <v>0</v>
      </c>
    </row>
    <row r="71" spans="1:12" ht="15">
      <c r="A71" s="19"/>
      <c r="B71" s="20"/>
      <c r="C71" s="9"/>
      <c r="D71" s="9"/>
      <c r="E71" s="9"/>
      <c r="F71" s="9"/>
      <c r="G71" s="9"/>
      <c r="H71" s="9"/>
      <c r="I71" s="9"/>
      <c r="J71" s="9"/>
      <c r="K71" s="9"/>
      <c r="L71" s="10">
        <f t="shared" si="11"/>
        <v>0</v>
      </c>
    </row>
    <row r="72" spans="1:12" ht="15">
      <c r="A72" s="19"/>
      <c r="B72" s="20"/>
      <c r="C72" s="9"/>
      <c r="D72" s="9"/>
      <c r="E72" s="9"/>
      <c r="F72" s="9"/>
      <c r="G72" s="9"/>
      <c r="H72" s="9"/>
      <c r="I72" s="9"/>
      <c r="J72" s="9"/>
      <c r="K72" s="9"/>
      <c r="L72" s="10">
        <f t="shared" si="11"/>
        <v>0</v>
      </c>
    </row>
    <row r="73" spans="1:12" ht="15">
      <c r="A73" s="19"/>
      <c r="B73" s="20"/>
      <c r="C73" s="9"/>
      <c r="D73" s="9"/>
      <c r="E73" s="9"/>
      <c r="F73" s="9"/>
      <c r="G73" s="9"/>
      <c r="H73" s="9"/>
      <c r="I73" s="9"/>
      <c r="J73" s="9"/>
      <c r="K73" s="9"/>
      <c r="L73" s="10">
        <f t="shared" si="11"/>
        <v>0</v>
      </c>
    </row>
    <row r="74" spans="1:12" ht="15">
      <c r="A74" s="10"/>
      <c r="B74" s="23" t="s">
        <v>58</v>
      </c>
      <c r="C74" s="10">
        <f>SUM(C69:C73)</f>
        <v>0</v>
      </c>
      <c r="D74" s="10">
        <f aca="true" t="shared" si="12" ref="D74:K74">SUM(D69:D73)</f>
        <v>0</v>
      </c>
      <c r="E74" s="10">
        <f t="shared" si="12"/>
        <v>0</v>
      </c>
      <c r="F74" s="10">
        <f t="shared" si="12"/>
        <v>0</v>
      </c>
      <c r="G74" s="10">
        <f t="shared" si="12"/>
        <v>1400000</v>
      </c>
      <c r="H74" s="10">
        <f t="shared" si="12"/>
        <v>0</v>
      </c>
      <c r="I74" s="10">
        <f t="shared" si="12"/>
        <v>0</v>
      </c>
      <c r="J74" s="10">
        <f t="shared" si="12"/>
        <v>0</v>
      </c>
      <c r="K74" s="10">
        <f t="shared" si="12"/>
        <v>0</v>
      </c>
      <c r="L74" s="10">
        <f t="shared" si="11"/>
        <v>1400000</v>
      </c>
    </row>
    <row r="75" spans="1:12" ht="15">
      <c r="A75" s="33"/>
      <c r="B75" s="33" t="s">
        <v>59</v>
      </c>
      <c r="C75" s="33">
        <f>C49+C58+C67+C74</f>
        <v>14812045</v>
      </c>
      <c r="D75" s="33">
        <f aca="true" t="shared" si="13" ref="D75:L75">D49+D58+D67+D74</f>
        <v>52000</v>
      </c>
      <c r="E75" s="33">
        <f t="shared" si="13"/>
        <v>0</v>
      </c>
      <c r="F75" s="33">
        <f t="shared" si="13"/>
        <v>1319800</v>
      </c>
      <c r="G75" s="33">
        <f t="shared" si="13"/>
        <v>1400000</v>
      </c>
      <c r="H75" s="33">
        <f t="shared" si="13"/>
        <v>0</v>
      </c>
      <c r="I75" s="33">
        <f t="shared" si="13"/>
        <v>0</v>
      </c>
      <c r="J75" s="33">
        <f t="shared" si="13"/>
        <v>0</v>
      </c>
      <c r="K75" s="33">
        <f t="shared" si="13"/>
        <v>0</v>
      </c>
      <c r="L75" s="33">
        <f t="shared" si="13"/>
        <v>17583845</v>
      </c>
    </row>
    <row r="76" spans="1:12" s="30" customFormat="1" ht="11.25">
      <c r="A76" s="26"/>
      <c r="B76" s="28"/>
      <c r="C76" s="34"/>
      <c r="D76" s="34"/>
      <c r="E76" s="34"/>
      <c r="F76" s="34"/>
      <c r="G76" s="34"/>
      <c r="H76" s="34"/>
      <c r="I76" s="34"/>
      <c r="J76" s="34"/>
      <c r="K76" s="34"/>
      <c r="L76" s="35"/>
    </row>
    <row r="77" spans="1:12" ht="15.75">
      <c r="A77" s="45" t="s">
        <v>60</v>
      </c>
      <c r="B77" s="46"/>
      <c r="C77" s="46"/>
      <c r="D77" s="46"/>
      <c r="E77" s="46"/>
      <c r="F77" s="46"/>
      <c r="G77" s="46"/>
      <c r="H77" s="46"/>
      <c r="I77" s="46"/>
      <c r="J77" s="46"/>
      <c r="K77" s="46"/>
      <c r="L77" s="47"/>
    </row>
    <row r="78" spans="1:12" s="36" customFormat="1" ht="15">
      <c r="A78" s="31"/>
      <c r="B78" s="31"/>
      <c r="C78" s="14"/>
      <c r="D78" s="14"/>
      <c r="E78" s="14"/>
      <c r="F78" s="14"/>
      <c r="G78" s="14"/>
      <c r="H78" s="14"/>
      <c r="I78" s="14"/>
      <c r="J78" s="14"/>
      <c r="K78" s="14"/>
      <c r="L78" s="10">
        <f aca="true" t="shared" si="14" ref="L78:L92">SUM(C78:K78)</f>
        <v>0</v>
      </c>
    </row>
    <row r="79" spans="1:12" s="36" customFormat="1" ht="15">
      <c r="A79" s="31"/>
      <c r="B79" s="31"/>
      <c r="C79" s="14"/>
      <c r="D79" s="14"/>
      <c r="E79" s="14"/>
      <c r="F79" s="14"/>
      <c r="G79" s="14"/>
      <c r="H79" s="14"/>
      <c r="I79" s="14"/>
      <c r="J79" s="14"/>
      <c r="K79" s="14"/>
      <c r="L79" s="10">
        <f t="shared" si="14"/>
        <v>0</v>
      </c>
    </row>
    <row r="80" spans="1:12" s="36" customFormat="1" ht="15">
      <c r="A80" s="31"/>
      <c r="B80" s="31"/>
      <c r="C80" s="14"/>
      <c r="D80" s="14"/>
      <c r="E80" s="14"/>
      <c r="F80" s="14"/>
      <c r="G80" s="14"/>
      <c r="H80" s="14"/>
      <c r="I80" s="14"/>
      <c r="J80" s="14"/>
      <c r="K80" s="14"/>
      <c r="L80" s="10">
        <f t="shared" si="14"/>
        <v>0</v>
      </c>
    </row>
    <row r="81" spans="1:12" s="36" customFormat="1" ht="15">
      <c r="A81" s="31"/>
      <c r="B81" s="31"/>
      <c r="C81" s="14"/>
      <c r="D81" s="14"/>
      <c r="E81" s="14"/>
      <c r="F81" s="14"/>
      <c r="G81" s="14"/>
      <c r="H81" s="14"/>
      <c r="I81" s="14"/>
      <c r="J81" s="14"/>
      <c r="K81" s="14"/>
      <c r="L81" s="10">
        <f t="shared" si="14"/>
        <v>0</v>
      </c>
    </row>
    <row r="82" spans="1:12" s="36" customFormat="1" ht="15">
      <c r="A82" s="31"/>
      <c r="B82" s="31"/>
      <c r="C82" s="14"/>
      <c r="D82" s="14"/>
      <c r="E82" s="14"/>
      <c r="F82" s="14"/>
      <c r="G82" s="14"/>
      <c r="H82" s="14"/>
      <c r="I82" s="14"/>
      <c r="J82" s="14"/>
      <c r="K82" s="14"/>
      <c r="L82" s="10">
        <f t="shared" si="14"/>
        <v>0</v>
      </c>
    </row>
    <row r="83" spans="1:12" s="36" customFormat="1" ht="15">
      <c r="A83" s="31"/>
      <c r="B83" s="31"/>
      <c r="C83" s="14"/>
      <c r="D83" s="14"/>
      <c r="E83" s="14"/>
      <c r="F83" s="14"/>
      <c r="G83" s="14"/>
      <c r="H83" s="14"/>
      <c r="I83" s="14"/>
      <c r="J83" s="14"/>
      <c r="K83" s="14"/>
      <c r="L83" s="10">
        <f t="shared" si="14"/>
        <v>0</v>
      </c>
    </row>
    <row r="84" spans="1:12" s="36" customFormat="1" ht="15">
      <c r="A84" s="31"/>
      <c r="B84" s="31"/>
      <c r="C84" s="14"/>
      <c r="D84" s="14"/>
      <c r="E84" s="14"/>
      <c r="F84" s="14"/>
      <c r="G84" s="14"/>
      <c r="H84" s="14"/>
      <c r="I84" s="14"/>
      <c r="J84" s="14"/>
      <c r="K84" s="14"/>
      <c r="L84" s="10">
        <f t="shared" si="14"/>
        <v>0</v>
      </c>
    </row>
    <row r="85" spans="1:12" s="36" customFormat="1" ht="15">
      <c r="A85" s="31"/>
      <c r="B85" s="31"/>
      <c r="C85" s="14"/>
      <c r="D85" s="14"/>
      <c r="E85" s="14"/>
      <c r="F85" s="14"/>
      <c r="G85" s="14"/>
      <c r="H85" s="14"/>
      <c r="I85" s="14"/>
      <c r="J85" s="14"/>
      <c r="K85" s="14"/>
      <c r="L85" s="10">
        <f t="shared" si="14"/>
        <v>0</v>
      </c>
    </row>
    <row r="86" spans="1:12" s="36" customFormat="1" ht="15">
      <c r="A86" s="31"/>
      <c r="B86" s="31"/>
      <c r="C86" s="14"/>
      <c r="D86" s="14"/>
      <c r="E86" s="14"/>
      <c r="F86" s="14"/>
      <c r="G86" s="14"/>
      <c r="H86" s="14"/>
      <c r="I86" s="14"/>
      <c r="J86" s="14"/>
      <c r="K86" s="14"/>
      <c r="L86" s="10">
        <f t="shared" si="14"/>
        <v>0</v>
      </c>
    </row>
    <row r="87" spans="1:12" s="36" customFormat="1" ht="15">
      <c r="A87" s="31"/>
      <c r="B87" s="31"/>
      <c r="C87" s="14"/>
      <c r="D87" s="14"/>
      <c r="E87" s="14"/>
      <c r="F87" s="14"/>
      <c r="G87" s="14"/>
      <c r="H87" s="14"/>
      <c r="I87" s="14"/>
      <c r="J87" s="14"/>
      <c r="K87" s="14"/>
      <c r="L87" s="10">
        <f t="shared" si="14"/>
        <v>0</v>
      </c>
    </row>
    <row r="88" spans="1:12" s="36" customFormat="1" ht="15">
      <c r="A88" s="31"/>
      <c r="B88" s="31"/>
      <c r="C88" s="14"/>
      <c r="D88" s="14"/>
      <c r="E88" s="14"/>
      <c r="F88" s="14"/>
      <c r="G88" s="14"/>
      <c r="H88" s="14"/>
      <c r="I88" s="14"/>
      <c r="J88" s="14"/>
      <c r="K88" s="14"/>
      <c r="L88" s="10">
        <f t="shared" si="14"/>
        <v>0</v>
      </c>
    </row>
    <row r="89" spans="1:12" s="36" customFormat="1" ht="15">
      <c r="A89" s="31"/>
      <c r="B89" s="31"/>
      <c r="C89" s="14"/>
      <c r="D89" s="14"/>
      <c r="E89" s="14"/>
      <c r="F89" s="14"/>
      <c r="G89" s="14"/>
      <c r="H89" s="14"/>
      <c r="I89" s="14"/>
      <c r="J89" s="14"/>
      <c r="K89" s="14"/>
      <c r="L89" s="10">
        <f t="shared" si="14"/>
        <v>0</v>
      </c>
    </row>
    <row r="90" spans="1:12" s="36" customFormat="1" ht="15">
      <c r="A90" s="31"/>
      <c r="B90" s="31"/>
      <c r="C90" s="14"/>
      <c r="D90" s="14"/>
      <c r="E90" s="14"/>
      <c r="F90" s="14"/>
      <c r="G90" s="14"/>
      <c r="H90" s="14"/>
      <c r="I90" s="14"/>
      <c r="J90" s="14"/>
      <c r="K90" s="14"/>
      <c r="L90" s="10">
        <f t="shared" si="14"/>
        <v>0</v>
      </c>
    </row>
    <row r="91" spans="1:12" s="36" customFormat="1" ht="15">
      <c r="A91" s="31"/>
      <c r="B91" s="31"/>
      <c r="C91" s="14"/>
      <c r="D91" s="14"/>
      <c r="E91" s="14"/>
      <c r="F91" s="14"/>
      <c r="G91" s="14"/>
      <c r="H91" s="14"/>
      <c r="I91" s="14"/>
      <c r="J91" s="14"/>
      <c r="K91" s="14"/>
      <c r="L91" s="10">
        <f t="shared" si="14"/>
        <v>0</v>
      </c>
    </row>
    <row r="92" spans="1:12" ht="15">
      <c r="A92" s="19"/>
      <c r="B92" s="19"/>
      <c r="C92" s="9"/>
      <c r="D92" s="9"/>
      <c r="E92" s="9"/>
      <c r="F92" s="9"/>
      <c r="G92" s="9"/>
      <c r="H92" s="9"/>
      <c r="I92" s="9"/>
      <c r="J92" s="9"/>
      <c r="K92" s="9"/>
      <c r="L92" s="10">
        <f t="shared" si="14"/>
        <v>0</v>
      </c>
    </row>
    <row r="93" spans="1:12" ht="15">
      <c r="A93" s="10"/>
      <c r="B93" s="23" t="s">
        <v>61</v>
      </c>
      <c r="C93" s="10">
        <f>SUM(C78:C92)</f>
        <v>0</v>
      </c>
      <c r="D93" s="10">
        <f aca="true" t="shared" si="15" ref="D93:L93">SUM(D78:D92)</f>
        <v>0</v>
      </c>
      <c r="E93" s="10">
        <f t="shared" si="15"/>
        <v>0</v>
      </c>
      <c r="F93" s="10">
        <f t="shared" si="15"/>
        <v>0</v>
      </c>
      <c r="G93" s="10">
        <f t="shared" si="15"/>
        <v>0</v>
      </c>
      <c r="H93" s="10">
        <f t="shared" si="15"/>
        <v>0</v>
      </c>
      <c r="I93" s="10">
        <f t="shared" si="15"/>
        <v>0</v>
      </c>
      <c r="J93" s="10">
        <f t="shared" si="15"/>
        <v>0</v>
      </c>
      <c r="K93" s="10">
        <f t="shared" si="15"/>
        <v>0</v>
      </c>
      <c r="L93" s="10">
        <f t="shared" si="15"/>
        <v>0</v>
      </c>
    </row>
    <row r="94" spans="1:12" ht="15.75">
      <c r="A94" s="45" t="s">
        <v>62</v>
      </c>
      <c r="B94" s="46"/>
      <c r="C94" s="46"/>
      <c r="D94" s="46"/>
      <c r="E94" s="46"/>
      <c r="F94" s="46"/>
      <c r="G94" s="46"/>
      <c r="H94" s="46"/>
      <c r="I94" s="46"/>
      <c r="J94" s="46"/>
      <c r="K94" s="46"/>
      <c r="L94" s="47"/>
    </row>
    <row r="95" spans="1:12" ht="15">
      <c r="A95" s="19"/>
      <c r="B95" s="19"/>
      <c r="C95" s="9"/>
      <c r="D95" s="9"/>
      <c r="E95" s="9"/>
      <c r="F95" s="9"/>
      <c r="G95" s="9"/>
      <c r="H95" s="9"/>
      <c r="I95" s="9"/>
      <c r="J95" s="9"/>
      <c r="K95" s="9"/>
      <c r="L95" s="10">
        <f aca="true" t="shared" si="16" ref="L95:L104">SUM(C95:K95)</f>
        <v>0</v>
      </c>
    </row>
    <row r="96" spans="1:12" ht="15">
      <c r="A96" s="19"/>
      <c r="B96" s="19"/>
      <c r="C96" s="9"/>
      <c r="D96" s="9"/>
      <c r="E96" s="9"/>
      <c r="F96" s="9"/>
      <c r="G96" s="9"/>
      <c r="H96" s="9"/>
      <c r="I96" s="9"/>
      <c r="J96" s="9"/>
      <c r="K96" s="9"/>
      <c r="L96" s="10">
        <f t="shared" si="16"/>
        <v>0</v>
      </c>
    </row>
    <row r="97" spans="1:12" ht="15">
      <c r="A97" s="19"/>
      <c r="B97" s="19"/>
      <c r="C97" s="9"/>
      <c r="D97" s="9"/>
      <c r="E97" s="9"/>
      <c r="F97" s="9"/>
      <c r="G97" s="9"/>
      <c r="H97" s="9"/>
      <c r="I97" s="9"/>
      <c r="J97" s="9"/>
      <c r="K97" s="9"/>
      <c r="L97" s="10">
        <f t="shared" si="16"/>
        <v>0</v>
      </c>
    </row>
    <row r="98" spans="1:12" ht="15">
      <c r="A98" s="19"/>
      <c r="B98" s="19"/>
      <c r="C98" s="9"/>
      <c r="D98" s="9"/>
      <c r="E98" s="9"/>
      <c r="F98" s="9"/>
      <c r="G98" s="9"/>
      <c r="H98" s="9"/>
      <c r="I98" s="9"/>
      <c r="J98" s="9"/>
      <c r="K98" s="9"/>
      <c r="L98" s="10">
        <f t="shared" si="16"/>
        <v>0</v>
      </c>
    </row>
    <row r="99" spans="1:12" ht="15">
      <c r="A99" s="19"/>
      <c r="B99" s="19"/>
      <c r="C99" s="9"/>
      <c r="D99" s="9"/>
      <c r="E99" s="9"/>
      <c r="F99" s="9"/>
      <c r="G99" s="9"/>
      <c r="H99" s="9"/>
      <c r="I99" s="9"/>
      <c r="J99" s="9"/>
      <c r="K99" s="9"/>
      <c r="L99" s="10">
        <f t="shared" si="16"/>
        <v>0</v>
      </c>
    </row>
    <row r="100" spans="1:12" ht="15">
      <c r="A100" s="19"/>
      <c r="B100" s="19"/>
      <c r="C100" s="9"/>
      <c r="D100" s="9"/>
      <c r="E100" s="9"/>
      <c r="F100" s="9"/>
      <c r="G100" s="9"/>
      <c r="H100" s="9"/>
      <c r="I100" s="9"/>
      <c r="J100" s="9"/>
      <c r="K100" s="9"/>
      <c r="L100" s="10">
        <f t="shared" si="16"/>
        <v>0</v>
      </c>
    </row>
    <row r="101" spans="1:12" ht="15">
      <c r="A101" s="19"/>
      <c r="B101" s="19"/>
      <c r="C101" s="9"/>
      <c r="D101" s="9"/>
      <c r="E101" s="9"/>
      <c r="F101" s="9"/>
      <c r="G101" s="9"/>
      <c r="H101" s="9"/>
      <c r="I101" s="9"/>
      <c r="J101" s="9"/>
      <c r="K101" s="9"/>
      <c r="L101" s="10">
        <f t="shared" si="16"/>
        <v>0</v>
      </c>
    </row>
    <row r="102" spans="1:12" ht="15">
      <c r="A102" s="19"/>
      <c r="B102" s="19"/>
      <c r="C102" s="9"/>
      <c r="D102" s="9"/>
      <c r="E102" s="9"/>
      <c r="F102" s="9"/>
      <c r="G102" s="9"/>
      <c r="H102" s="9"/>
      <c r="I102" s="9"/>
      <c r="J102" s="9"/>
      <c r="K102" s="9"/>
      <c r="L102" s="10">
        <f t="shared" si="16"/>
        <v>0</v>
      </c>
    </row>
    <row r="103" spans="1:12" ht="15">
      <c r="A103" s="19"/>
      <c r="B103" s="19"/>
      <c r="C103" s="9"/>
      <c r="D103" s="9"/>
      <c r="E103" s="9"/>
      <c r="F103" s="9"/>
      <c r="G103" s="9"/>
      <c r="H103" s="9"/>
      <c r="I103" s="9"/>
      <c r="J103" s="9"/>
      <c r="K103" s="9"/>
      <c r="L103" s="10">
        <f t="shared" si="16"/>
        <v>0</v>
      </c>
    </row>
    <row r="104" spans="1:12" ht="15">
      <c r="A104" s="19"/>
      <c r="B104" s="19"/>
      <c r="C104" s="9"/>
      <c r="D104" s="9"/>
      <c r="E104" s="9"/>
      <c r="F104" s="9"/>
      <c r="G104" s="9"/>
      <c r="H104" s="9"/>
      <c r="I104" s="9"/>
      <c r="J104" s="9"/>
      <c r="K104" s="9"/>
      <c r="L104" s="10">
        <f t="shared" si="16"/>
        <v>0</v>
      </c>
    </row>
    <row r="105" spans="1:12" ht="15">
      <c r="A105" s="10"/>
      <c r="B105" s="23" t="s">
        <v>63</v>
      </c>
      <c r="C105" s="10">
        <f>SUM(C95:C104)</f>
        <v>0</v>
      </c>
      <c r="D105" s="10">
        <f aca="true" t="shared" si="17" ref="D105:L105">SUM(D95:D104)</f>
        <v>0</v>
      </c>
      <c r="E105" s="10">
        <f t="shared" si="17"/>
        <v>0</v>
      </c>
      <c r="F105" s="10">
        <f t="shared" si="17"/>
        <v>0</v>
      </c>
      <c r="G105" s="10">
        <f t="shared" si="17"/>
        <v>0</v>
      </c>
      <c r="H105" s="10">
        <f t="shared" si="17"/>
        <v>0</v>
      </c>
      <c r="I105" s="10">
        <f t="shared" si="17"/>
        <v>0</v>
      </c>
      <c r="J105" s="10">
        <f t="shared" si="17"/>
        <v>0</v>
      </c>
      <c r="K105" s="10">
        <f t="shared" si="17"/>
        <v>0</v>
      </c>
      <c r="L105" s="10">
        <f t="shared" si="17"/>
        <v>0</v>
      </c>
    </row>
    <row r="106" spans="1:12" ht="15">
      <c r="A106" s="37"/>
      <c r="B106" s="37" t="s">
        <v>64</v>
      </c>
      <c r="C106" s="37">
        <f>C93+C105</f>
        <v>0</v>
      </c>
      <c r="D106" s="37">
        <f aca="true" t="shared" si="18" ref="D106:L106">D93+D105</f>
        <v>0</v>
      </c>
      <c r="E106" s="37">
        <f t="shared" si="18"/>
        <v>0</v>
      </c>
      <c r="F106" s="37">
        <f t="shared" si="18"/>
        <v>0</v>
      </c>
      <c r="G106" s="37">
        <f t="shared" si="18"/>
        <v>0</v>
      </c>
      <c r="H106" s="37">
        <f t="shared" si="18"/>
        <v>0</v>
      </c>
      <c r="I106" s="37">
        <f t="shared" si="18"/>
        <v>0</v>
      </c>
      <c r="J106" s="37">
        <f t="shared" si="18"/>
        <v>0</v>
      </c>
      <c r="K106" s="37">
        <f t="shared" si="18"/>
        <v>0</v>
      </c>
      <c r="L106" s="37">
        <f t="shared" si="18"/>
        <v>0</v>
      </c>
    </row>
    <row r="107" spans="1:12" s="30" customFormat="1" ht="11.25">
      <c r="A107" s="28"/>
      <c r="B107" s="28"/>
      <c r="C107" s="34"/>
      <c r="D107" s="34"/>
      <c r="E107" s="34"/>
      <c r="F107" s="34"/>
      <c r="G107" s="34"/>
      <c r="H107" s="34"/>
      <c r="I107" s="34"/>
      <c r="J107" s="34"/>
      <c r="K107" s="34"/>
      <c r="L107" s="34"/>
    </row>
    <row r="108" spans="1:12" ht="15.75">
      <c r="A108" s="48" t="s">
        <v>65</v>
      </c>
      <c r="B108" s="48"/>
      <c r="C108" s="38"/>
      <c r="D108" s="38"/>
      <c r="E108" s="38"/>
      <c r="F108" s="38"/>
      <c r="G108" s="38"/>
      <c r="H108" s="38"/>
      <c r="I108" s="38"/>
      <c r="J108" s="38"/>
      <c r="K108" s="38"/>
      <c r="L108" s="38"/>
    </row>
    <row r="109" spans="1:12" ht="15">
      <c r="A109" s="19"/>
      <c r="B109" s="19" t="s">
        <v>22</v>
      </c>
      <c r="C109" s="9"/>
      <c r="D109" s="9"/>
      <c r="E109" s="9"/>
      <c r="F109" s="9"/>
      <c r="G109" s="9" t="s">
        <v>66</v>
      </c>
      <c r="H109" s="9"/>
      <c r="I109" s="9"/>
      <c r="J109" s="9"/>
      <c r="K109" s="9"/>
      <c r="L109" s="10">
        <f aca="true" t="shared" si="19" ref="L109:L120">SUM(C109:K109)</f>
        <v>0</v>
      </c>
    </row>
    <row r="110" spans="1:12" ht="15">
      <c r="A110" s="19"/>
      <c r="B110" s="19"/>
      <c r="C110" s="9"/>
      <c r="D110" s="9"/>
      <c r="E110" s="9"/>
      <c r="F110" s="9"/>
      <c r="G110" s="9"/>
      <c r="H110" s="9"/>
      <c r="I110" s="9"/>
      <c r="J110" s="9"/>
      <c r="K110" s="9"/>
      <c r="L110" s="10">
        <f t="shared" si="19"/>
        <v>0</v>
      </c>
    </row>
    <row r="111" spans="1:12" ht="15">
      <c r="A111" s="19"/>
      <c r="B111" s="19"/>
      <c r="C111" s="9"/>
      <c r="D111" s="9"/>
      <c r="E111" s="9"/>
      <c r="F111" s="9"/>
      <c r="G111" s="9"/>
      <c r="H111" s="9"/>
      <c r="I111" s="9"/>
      <c r="J111" s="9"/>
      <c r="K111" s="9"/>
      <c r="L111" s="10">
        <f t="shared" si="19"/>
        <v>0</v>
      </c>
    </row>
    <row r="112" spans="1:12" ht="15">
      <c r="A112" s="19"/>
      <c r="B112" s="19"/>
      <c r="C112" s="9"/>
      <c r="D112" s="9"/>
      <c r="E112" s="9"/>
      <c r="F112" s="9"/>
      <c r="G112" s="9"/>
      <c r="H112" s="9"/>
      <c r="I112" s="9"/>
      <c r="J112" s="9"/>
      <c r="K112" s="9"/>
      <c r="L112" s="10">
        <f t="shared" si="19"/>
        <v>0</v>
      </c>
    </row>
    <row r="113" spans="1:12" ht="15">
      <c r="A113" s="19"/>
      <c r="B113" s="19"/>
      <c r="C113" s="9"/>
      <c r="D113" s="9"/>
      <c r="E113" s="9"/>
      <c r="F113" s="9"/>
      <c r="G113" s="9"/>
      <c r="H113" s="9"/>
      <c r="I113" s="9"/>
      <c r="J113" s="9"/>
      <c r="K113" s="9"/>
      <c r="L113" s="10">
        <f t="shared" si="19"/>
        <v>0</v>
      </c>
    </row>
    <row r="114" spans="1:12" ht="15">
      <c r="A114" s="19"/>
      <c r="B114" s="19"/>
      <c r="C114" s="9"/>
      <c r="D114" s="9"/>
      <c r="E114" s="9"/>
      <c r="F114" s="9"/>
      <c r="G114" s="9"/>
      <c r="H114" s="9"/>
      <c r="I114" s="9"/>
      <c r="J114" s="9"/>
      <c r="K114" s="9"/>
      <c r="L114" s="10">
        <f t="shared" si="19"/>
        <v>0</v>
      </c>
    </row>
    <row r="115" spans="1:12" ht="15">
      <c r="A115" s="19"/>
      <c r="B115" s="19"/>
      <c r="C115" s="9"/>
      <c r="D115" s="9"/>
      <c r="E115" s="9"/>
      <c r="F115" s="9"/>
      <c r="G115" s="9"/>
      <c r="H115" s="9"/>
      <c r="I115" s="9"/>
      <c r="J115" s="9"/>
      <c r="K115" s="9"/>
      <c r="L115" s="10">
        <f t="shared" si="19"/>
        <v>0</v>
      </c>
    </row>
    <row r="116" spans="1:12" ht="15">
      <c r="A116" s="19"/>
      <c r="B116" s="19"/>
      <c r="C116" s="9"/>
      <c r="D116" s="9"/>
      <c r="E116" s="9"/>
      <c r="F116" s="9"/>
      <c r="G116" s="9"/>
      <c r="H116" s="9"/>
      <c r="I116" s="9"/>
      <c r="J116" s="9"/>
      <c r="K116" s="9"/>
      <c r="L116" s="10">
        <f t="shared" si="19"/>
        <v>0</v>
      </c>
    </row>
    <row r="117" spans="1:12" ht="15">
      <c r="A117" s="19"/>
      <c r="B117" s="19"/>
      <c r="C117" s="9"/>
      <c r="D117" s="9"/>
      <c r="E117" s="9"/>
      <c r="F117" s="9"/>
      <c r="G117" s="9"/>
      <c r="H117" s="9"/>
      <c r="I117" s="9"/>
      <c r="J117" s="9"/>
      <c r="K117" s="9"/>
      <c r="L117" s="10">
        <f t="shared" si="19"/>
        <v>0</v>
      </c>
    </row>
    <row r="118" spans="1:12" ht="15">
      <c r="A118" s="19"/>
      <c r="B118" s="19"/>
      <c r="C118" s="9"/>
      <c r="D118" s="9"/>
      <c r="E118" s="9"/>
      <c r="F118" s="9"/>
      <c r="G118" s="9"/>
      <c r="H118" s="9"/>
      <c r="I118" s="9"/>
      <c r="J118" s="9"/>
      <c r="K118" s="9"/>
      <c r="L118" s="10">
        <f t="shared" si="19"/>
        <v>0</v>
      </c>
    </row>
    <row r="119" spans="1:12" ht="15">
      <c r="A119" s="19"/>
      <c r="B119" s="19"/>
      <c r="C119" s="9"/>
      <c r="D119" s="9"/>
      <c r="E119" s="9"/>
      <c r="F119" s="9"/>
      <c r="G119" s="9"/>
      <c r="H119" s="9"/>
      <c r="I119" s="9"/>
      <c r="J119" s="9"/>
      <c r="K119" s="9"/>
      <c r="L119" s="10">
        <f t="shared" si="19"/>
        <v>0</v>
      </c>
    </row>
    <row r="120" spans="1:12" ht="15">
      <c r="A120" s="19"/>
      <c r="B120" s="19"/>
      <c r="C120" s="9"/>
      <c r="D120" s="9"/>
      <c r="E120" s="9"/>
      <c r="F120" s="9"/>
      <c r="G120" s="9"/>
      <c r="H120" s="9"/>
      <c r="I120" s="9"/>
      <c r="J120" s="9"/>
      <c r="K120" s="9"/>
      <c r="L120" s="10">
        <f t="shared" si="19"/>
        <v>0</v>
      </c>
    </row>
    <row r="121" spans="1:12" ht="15">
      <c r="A121" s="39"/>
      <c r="B121" s="39" t="s">
        <v>67</v>
      </c>
      <c r="C121" s="39">
        <f>SUM(C109:C120)</f>
        <v>0</v>
      </c>
      <c r="D121" s="39">
        <f aca="true" t="shared" si="20" ref="D121:L121">SUM(D109:D120)</f>
        <v>0</v>
      </c>
      <c r="E121" s="39">
        <f t="shared" si="20"/>
        <v>0</v>
      </c>
      <c r="F121" s="39">
        <f t="shared" si="20"/>
        <v>0</v>
      </c>
      <c r="G121" s="39">
        <f t="shared" si="20"/>
        <v>0</v>
      </c>
      <c r="H121" s="39">
        <f t="shared" si="20"/>
        <v>0</v>
      </c>
      <c r="I121" s="39">
        <f t="shared" si="20"/>
        <v>0</v>
      </c>
      <c r="J121" s="39">
        <f t="shared" si="20"/>
        <v>0</v>
      </c>
      <c r="K121" s="39">
        <f t="shared" si="20"/>
        <v>0</v>
      </c>
      <c r="L121" s="39">
        <f t="shared" si="20"/>
        <v>0</v>
      </c>
    </row>
    <row r="122" spans="1:12" s="30" customFormat="1" ht="11.25">
      <c r="A122" s="26"/>
      <c r="B122" s="28"/>
      <c r="C122" s="34"/>
      <c r="D122" s="34"/>
      <c r="E122" s="34"/>
      <c r="F122" s="34"/>
      <c r="G122" s="34"/>
      <c r="H122" s="34"/>
      <c r="I122" s="34"/>
      <c r="J122" s="34"/>
      <c r="K122" s="34"/>
      <c r="L122" s="35"/>
    </row>
    <row r="123" spans="1:12" ht="15.75">
      <c r="A123" s="49" t="s">
        <v>68</v>
      </c>
      <c r="B123" s="50"/>
      <c r="C123" s="50"/>
      <c r="D123" s="50"/>
      <c r="E123" s="50"/>
      <c r="F123" s="50"/>
      <c r="G123" s="50"/>
      <c r="H123" s="50"/>
      <c r="I123" s="50"/>
      <c r="J123" s="50"/>
      <c r="K123" s="50"/>
      <c r="L123" s="51"/>
    </row>
    <row r="124" spans="1:12" ht="15">
      <c r="A124" s="19"/>
      <c r="B124" s="19" t="s">
        <v>69</v>
      </c>
      <c r="C124" s="9"/>
      <c r="D124" s="9"/>
      <c r="E124" s="9"/>
      <c r="F124" s="9"/>
      <c r="G124" s="9"/>
      <c r="H124" s="9"/>
      <c r="I124" s="9">
        <v>400000000</v>
      </c>
      <c r="J124" s="9"/>
      <c r="K124" s="9"/>
      <c r="L124" s="10">
        <f aca="true" t="shared" si="21" ref="L124:L132">SUM(C124:K124)</f>
        <v>400000000</v>
      </c>
    </row>
    <row r="125" spans="1:12" ht="28.5">
      <c r="A125" s="19"/>
      <c r="B125" s="20" t="s">
        <v>70</v>
      </c>
      <c r="C125" s="9"/>
      <c r="D125" s="9"/>
      <c r="E125" s="9"/>
      <c r="F125" s="9"/>
      <c r="G125" s="9"/>
      <c r="H125" s="9"/>
      <c r="I125" s="9">
        <v>70000000</v>
      </c>
      <c r="J125" s="9"/>
      <c r="K125" s="9"/>
      <c r="L125" s="10">
        <f t="shared" si="21"/>
        <v>70000000</v>
      </c>
    </row>
    <row r="126" spans="1:12" ht="28.5">
      <c r="A126" s="19"/>
      <c r="B126" s="20" t="s">
        <v>70</v>
      </c>
      <c r="C126" s="9"/>
      <c r="D126" s="9"/>
      <c r="E126" s="9"/>
      <c r="F126" s="9"/>
      <c r="G126" s="9"/>
      <c r="H126" s="9"/>
      <c r="I126" s="9">
        <v>200000000</v>
      </c>
      <c r="J126" s="9"/>
      <c r="K126" s="9"/>
      <c r="L126" s="10">
        <f t="shared" si="21"/>
        <v>200000000</v>
      </c>
    </row>
    <row r="127" spans="1:12" ht="15">
      <c r="A127" s="19"/>
      <c r="B127" s="20"/>
      <c r="C127" s="9"/>
      <c r="D127" s="9"/>
      <c r="E127" s="9"/>
      <c r="F127" s="9"/>
      <c r="G127" s="9"/>
      <c r="H127" s="9"/>
      <c r="I127" s="9"/>
      <c r="J127" s="9"/>
      <c r="K127" s="9"/>
      <c r="L127" s="10">
        <f t="shared" si="21"/>
        <v>0</v>
      </c>
    </row>
    <row r="128" spans="1:12" ht="15">
      <c r="A128" s="19"/>
      <c r="B128" s="20"/>
      <c r="C128" s="9"/>
      <c r="D128" s="9"/>
      <c r="E128" s="9"/>
      <c r="F128" s="9"/>
      <c r="G128" s="9"/>
      <c r="H128" s="9"/>
      <c r="I128" s="9"/>
      <c r="J128" s="9"/>
      <c r="K128" s="9"/>
      <c r="L128" s="10">
        <f t="shared" si="21"/>
        <v>0</v>
      </c>
    </row>
    <row r="129" spans="1:12" ht="15">
      <c r="A129" s="19"/>
      <c r="B129" s="20"/>
      <c r="C129" s="9"/>
      <c r="D129" s="9"/>
      <c r="E129" s="9"/>
      <c r="F129" s="9"/>
      <c r="G129" s="9"/>
      <c r="H129" s="9"/>
      <c r="I129" s="9"/>
      <c r="J129" s="9"/>
      <c r="K129" s="9"/>
      <c r="L129" s="10">
        <f t="shared" si="21"/>
        <v>0</v>
      </c>
    </row>
    <row r="130" spans="1:12" ht="15">
      <c r="A130" s="19"/>
      <c r="B130" s="20"/>
      <c r="C130" s="9"/>
      <c r="D130" s="9"/>
      <c r="E130" s="9"/>
      <c r="F130" s="9"/>
      <c r="G130" s="9"/>
      <c r="H130" s="9"/>
      <c r="I130" s="9"/>
      <c r="J130" s="9"/>
      <c r="K130" s="9"/>
      <c r="L130" s="10">
        <f t="shared" si="21"/>
        <v>0</v>
      </c>
    </row>
    <row r="131" spans="1:12" ht="15">
      <c r="A131" s="19"/>
      <c r="B131" s="20"/>
      <c r="C131" s="9"/>
      <c r="D131" s="9"/>
      <c r="E131" s="9"/>
      <c r="F131" s="9"/>
      <c r="G131" s="9"/>
      <c r="H131" s="9"/>
      <c r="I131" s="9"/>
      <c r="J131" s="9"/>
      <c r="K131" s="9"/>
      <c r="L131" s="10">
        <f t="shared" si="21"/>
        <v>0</v>
      </c>
    </row>
    <row r="132" spans="1:12" ht="15">
      <c r="A132" s="19"/>
      <c r="B132" s="20"/>
      <c r="C132" s="9"/>
      <c r="D132" s="9"/>
      <c r="E132" s="9"/>
      <c r="F132" s="9"/>
      <c r="G132" s="9"/>
      <c r="H132" s="9"/>
      <c r="I132" s="9"/>
      <c r="J132" s="9"/>
      <c r="K132" s="9"/>
      <c r="L132" s="10">
        <f t="shared" si="21"/>
        <v>0</v>
      </c>
    </row>
    <row r="133" spans="1:12" ht="15">
      <c r="A133" s="10"/>
      <c r="B133" s="40" t="s">
        <v>71</v>
      </c>
      <c r="C133" s="10">
        <f>SUM(C124:C132)</f>
        <v>0</v>
      </c>
      <c r="D133" s="10">
        <f aca="true" t="shared" si="22" ref="D133:L133">SUM(D124:D132)</f>
        <v>0</v>
      </c>
      <c r="E133" s="10">
        <f t="shared" si="22"/>
        <v>0</v>
      </c>
      <c r="F133" s="10">
        <f t="shared" si="22"/>
        <v>0</v>
      </c>
      <c r="G133" s="10">
        <f t="shared" si="22"/>
        <v>0</v>
      </c>
      <c r="H133" s="10">
        <f t="shared" si="22"/>
        <v>0</v>
      </c>
      <c r="I133" s="10">
        <f t="shared" si="22"/>
        <v>670000000</v>
      </c>
      <c r="J133" s="10">
        <f t="shared" si="22"/>
        <v>0</v>
      </c>
      <c r="K133" s="10">
        <f t="shared" si="22"/>
        <v>0</v>
      </c>
      <c r="L133" s="10">
        <f t="shared" si="22"/>
        <v>670000000</v>
      </c>
    </row>
    <row r="134" spans="1:12" ht="15.75">
      <c r="A134" s="49" t="s">
        <v>72</v>
      </c>
      <c r="B134" s="50"/>
      <c r="C134" s="50"/>
      <c r="D134" s="50"/>
      <c r="E134" s="50"/>
      <c r="F134" s="50"/>
      <c r="G134" s="50"/>
      <c r="H134" s="50"/>
      <c r="I134" s="50"/>
      <c r="J134" s="50"/>
      <c r="K134" s="50"/>
      <c r="L134" s="51"/>
    </row>
    <row r="135" spans="1:12" ht="15">
      <c r="A135" s="19"/>
      <c r="B135" s="19" t="s">
        <v>73</v>
      </c>
      <c r="C135" s="9"/>
      <c r="D135" s="9"/>
      <c r="E135" s="9"/>
      <c r="F135" s="9">
        <v>350000000</v>
      </c>
      <c r="G135" s="9"/>
      <c r="H135" s="9"/>
      <c r="I135" s="9"/>
      <c r="J135" s="9"/>
      <c r="K135" s="9"/>
      <c r="L135" s="10">
        <f aca="true" t="shared" si="23" ref="L135:L147">SUM(C135:K135)</f>
        <v>350000000</v>
      </c>
    </row>
    <row r="136" spans="1:12" ht="15">
      <c r="A136" s="19"/>
      <c r="B136" s="19" t="s">
        <v>74</v>
      </c>
      <c r="C136" s="14"/>
      <c r="D136" s="14"/>
      <c r="E136" s="14"/>
      <c r="F136" s="14">
        <v>200000000</v>
      </c>
      <c r="G136" s="14"/>
      <c r="H136" s="14"/>
      <c r="I136" s="14"/>
      <c r="J136" s="14"/>
      <c r="K136" s="14"/>
      <c r="L136" s="10">
        <f t="shared" si="23"/>
        <v>200000000</v>
      </c>
    </row>
    <row r="137" spans="1:12" ht="15">
      <c r="A137" s="19"/>
      <c r="B137" s="19" t="s">
        <v>75</v>
      </c>
      <c r="C137" s="14"/>
      <c r="D137" s="14"/>
      <c r="E137" s="14"/>
      <c r="F137" s="14">
        <v>1500000000</v>
      </c>
      <c r="G137" s="14"/>
      <c r="H137" s="14"/>
      <c r="I137" s="14"/>
      <c r="J137" s="14"/>
      <c r="K137" s="14"/>
      <c r="L137" s="10">
        <f t="shared" si="23"/>
        <v>1500000000</v>
      </c>
    </row>
    <row r="138" spans="1:12" ht="15">
      <c r="A138" s="19"/>
      <c r="B138" s="19" t="s">
        <v>76</v>
      </c>
      <c r="C138" s="14"/>
      <c r="D138" s="14"/>
      <c r="E138" s="14"/>
      <c r="F138" s="14">
        <v>1500000000</v>
      </c>
      <c r="G138" s="14"/>
      <c r="H138" s="14"/>
      <c r="I138" s="14"/>
      <c r="J138" s="14"/>
      <c r="K138" s="14"/>
      <c r="L138" s="10">
        <f t="shared" si="23"/>
        <v>1500000000</v>
      </c>
    </row>
    <row r="139" spans="1:12" ht="15">
      <c r="A139" s="19"/>
      <c r="B139" s="19" t="s">
        <v>77</v>
      </c>
      <c r="C139" s="14"/>
      <c r="D139" s="14"/>
      <c r="E139" s="14"/>
      <c r="F139" s="14">
        <v>600000000</v>
      </c>
      <c r="G139" s="14"/>
      <c r="H139" s="14"/>
      <c r="I139" s="14"/>
      <c r="J139" s="14"/>
      <c r="K139" s="14"/>
      <c r="L139" s="10">
        <f t="shared" si="23"/>
        <v>600000000</v>
      </c>
    </row>
    <row r="140" spans="1:12" ht="15">
      <c r="A140" s="19"/>
      <c r="B140" s="19" t="s">
        <v>78</v>
      </c>
      <c r="C140" s="14"/>
      <c r="D140" s="14"/>
      <c r="E140" s="14"/>
      <c r="F140" s="14">
        <v>1400000000</v>
      </c>
      <c r="G140" s="14"/>
      <c r="H140" s="14"/>
      <c r="I140" s="14"/>
      <c r="J140" s="14"/>
      <c r="K140" s="14"/>
      <c r="L140" s="10">
        <f t="shared" si="23"/>
        <v>1400000000</v>
      </c>
    </row>
    <row r="141" spans="1:12" ht="15">
      <c r="A141" s="19"/>
      <c r="B141" s="19"/>
      <c r="C141" s="14"/>
      <c r="D141" s="14"/>
      <c r="E141" s="14"/>
      <c r="F141" s="14"/>
      <c r="G141" s="14"/>
      <c r="H141" s="14"/>
      <c r="I141" s="14"/>
      <c r="J141" s="14"/>
      <c r="K141" s="14"/>
      <c r="L141" s="10">
        <f t="shared" si="23"/>
        <v>0</v>
      </c>
    </row>
    <row r="142" spans="1:12" ht="15">
      <c r="A142" s="19"/>
      <c r="B142" s="19"/>
      <c r="C142" s="14"/>
      <c r="D142" s="14"/>
      <c r="E142" s="14"/>
      <c r="F142" s="14"/>
      <c r="G142" s="14"/>
      <c r="H142" s="14"/>
      <c r="I142" s="14"/>
      <c r="J142" s="14"/>
      <c r="K142" s="14"/>
      <c r="L142" s="10">
        <f t="shared" si="23"/>
        <v>0</v>
      </c>
    </row>
    <row r="143" spans="1:12" ht="15">
      <c r="A143" s="19"/>
      <c r="B143" s="19"/>
      <c r="C143" s="14"/>
      <c r="D143" s="14"/>
      <c r="E143" s="14"/>
      <c r="F143" s="14"/>
      <c r="G143" s="14"/>
      <c r="H143" s="14"/>
      <c r="I143" s="14"/>
      <c r="J143" s="14"/>
      <c r="K143" s="14"/>
      <c r="L143" s="10">
        <f t="shared" si="23"/>
        <v>0</v>
      </c>
    </row>
    <row r="144" spans="1:12" ht="15">
      <c r="A144" s="19"/>
      <c r="B144" s="19"/>
      <c r="C144" s="14"/>
      <c r="D144" s="14"/>
      <c r="E144" s="14"/>
      <c r="F144" s="14"/>
      <c r="G144" s="14"/>
      <c r="H144" s="14"/>
      <c r="I144" s="14"/>
      <c r="J144" s="14"/>
      <c r="K144" s="14"/>
      <c r="L144" s="10">
        <f t="shared" si="23"/>
        <v>0</v>
      </c>
    </row>
    <row r="145" spans="1:12" ht="15">
      <c r="A145" s="19"/>
      <c r="B145" s="19"/>
      <c r="C145" s="14"/>
      <c r="D145" s="14"/>
      <c r="E145" s="14"/>
      <c r="F145" s="14"/>
      <c r="G145" s="14"/>
      <c r="H145" s="14"/>
      <c r="I145" s="14"/>
      <c r="J145" s="14"/>
      <c r="K145" s="14"/>
      <c r="L145" s="10">
        <f t="shared" si="23"/>
        <v>0</v>
      </c>
    </row>
    <row r="146" spans="1:12" ht="15">
      <c r="A146" s="19"/>
      <c r="B146" s="19"/>
      <c r="C146" s="14"/>
      <c r="D146" s="14"/>
      <c r="E146" s="14"/>
      <c r="F146" s="14"/>
      <c r="G146" s="14"/>
      <c r="H146" s="14"/>
      <c r="I146" s="14"/>
      <c r="J146" s="14"/>
      <c r="K146" s="14"/>
      <c r="L146" s="10">
        <f t="shared" si="23"/>
        <v>0</v>
      </c>
    </row>
    <row r="147" spans="1:12" ht="15">
      <c r="A147" s="19"/>
      <c r="B147" s="19"/>
      <c r="C147" s="14"/>
      <c r="D147" s="14"/>
      <c r="E147" s="14"/>
      <c r="F147" s="14"/>
      <c r="G147" s="14"/>
      <c r="H147" s="14"/>
      <c r="I147" s="14"/>
      <c r="J147" s="14"/>
      <c r="K147" s="14"/>
      <c r="L147" s="10">
        <f t="shared" si="23"/>
        <v>0</v>
      </c>
    </row>
    <row r="148" spans="1:12" ht="15">
      <c r="A148" s="10"/>
      <c r="B148" s="23" t="s">
        <v>79</v>
      </c>
      <c r="C148" s="10">
        <f>SUM(C135:C147)</f>
        <v>0</v>
      </c>
      <c r="D148" s="10">
        <f aca="true" t="shared" si="24" ref="D148:L148">SUM(D135:D147)</f>
        <v>0</v>
      </c>
      <c r="E148" s="10">
        <f t="shared" si="24"/>
        <v>0</v>
      </c>
      <c r="F148" s="10">
        <f t="shared" si="24"/>
        <v>5550000000</v>
      </c>
      <c r="G148" s="10">
        <f t="shared" si="24"/>
        <v>0</v>
      </c>
      <c r="H148" s="10">
        <f t="shared" si="24"/>
        <v>0</v>
      </c>
      <c r="I148" s="10">
        <f t="shared" si="24"/>
        <v>0</v>
      </c>
      <c r="J148" s="10">
        <f t="shared" si="24"/>
        <v>0</v>
      </c>
      <c r="K148" s="10">
        <f t="shared" si="24"/>
        <v>0</v>
      </c>
      <c r="L148" s="10">
        <f t="shared" si="24"/>
        <v>5550000000</v>
      </c>
    </row>
    <row r="149" spans="1:12" ht="15">
      <c r="A149" s="41"/>
      <c r="B149" s="41" t="s">
        <v>80</v>
      </c>
      <c r="C149" s="41">
        <f>C133+C148</f>
        <v>0</v>
      </c>
      <c r="D149" s="41">
        <f aca="true" t="shared" si="25" ref="D149:L149">D133+D148</f>
        <v>0</v>
      </c>
      <c r="E149" s="41">
        <f t="shared" si="25"/>
        <v>0</v>
      </c>
      <c r="F149" s="41">
        <f t="shared" si="25"/>
        <v>5550000000</v>
      </c>
      <c r="G149" s="41">
        <f t="shared" si="25"/>
        <v>0</v>
      </c>
      <c r="H149" s="41">
        <f t="shared" si="25"/>
        <v>0</v>
      </c>
      <c r="I149" s="41">
        <f t="shared" si="25"/>
        <v>670000000</v>
      </c>
      <c r="J149" s="41">
        <f t="shared" si="25"/>
        <v>0</v>
      </c>
      <c r="K149" s="41">
        <f t="shared" si="25"/>
        <v>0</v>
      </c>
      <c r="L149" s="41">
        <f t="shared" si="25"/>
        <v>6220000000</v>
      </c>
    </row>
    <row r="150" spans="1:12" s="42" customFormat="1" ht="11.25">
      <c r="A150" s="28"/>
      <c r="B150" s="28"/>
      <c r="C150" s="34"/>
      <c r="D150" s="34"/>
      <c r="E150" s="34"/>
      <c r="F150" s="34"/>
      <c r="G150" s="34"/>
      <c r="H150" s="34"/>
      <c r="I150" s="34"/>
      <c r="J150" s="34"/>
      <c r="K150" s="34"/>
      <c r="L150" s="34"/>
    </row>
    <row r="151" spans="1:12" ht="15">
      <c r="A151" s="43" t="s">
        <v>81</v>
      </c>
      <c r="B151" s="44"/>
      <c r="C151" s="43">
        <f>C36+C75+C106+C121+C149</f>
        <v>136013028</v>
      </c>
      <c r="D151" s="43">
        <f aca="true" t="shared" si="26" ref="D151:L151">D36+D75+D106+D121+D149</f>
        <v>121085000</v>
      </c>
      <c r="E151" s="43">
        <f t="shared" si="26"/>
        <v>0</v>
      </c>
      <c r="F151" s="43">
        <f t="shared" si="26"/>
        <v>5625344426.347</v>
      </c>
      <c r="G151" s="43">
        <f t="shared" si="26"/>
        <v>1400000</v>
      </c>
      <c r="H151" s="43">
        <f t="shared" si="26"/>
        <v>8000000</v>
      </c>
      <c r="I151" s="43">
        <f t="shared" si="26"/>
        <v>670000000</v>
      </c>
      <c r="J151" s="43">
        <f t="shared" si="26"/>
        <v>0</v>
      </c>
      <c r="K151" s="43">
        <f t="shared" si="26"/>
        <v>4000000</v>
      </c>
      <c r="L151" s="43">
        <f t="shared" si="26"/>
        <v>6565842454.347</v>
      </c>
    </row>
  </sheetData>
  <sheetProtection/>
  <mergeCells count="11">
    <mergeCell ref="A68:L68"/>
    <mergeCell ref="A5:L5"/>
    <mergeCell ref="A23:L23"/>
    <mergeCell ref="A38:L38"/>
    <mergeCell ref="A50:L50"/>
    <mergeCell ref="A59:L59"/>
    <mergeCell ref="A77:L77"/>
    <mergeCell ref="A94:L94"/>
    <mergeCell ref="A108:B108"/>
    <mergeCell ref="A123:L123"/>
    <mergeCell ref="A134:L134"/>
  </mergeCells>
  <printOptions/>
  <pageMargins left="0.7" right="0.7" top="0.75" bottom="0.75" header="0.3" footer="0.3"/>
  <pageSetup fitToHeight="0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jwait</dc:creator>
  <cp:keywords/>
  <dc:description/>
  <cp:lastModifiedBy>Elsabe Rossouw</cp:lastModifiedBy>
  <dcterms:created xsi:type="dcterms:W3CDTF">2018-03-28T09:13:36Z</dcterms:created>
  <dcterms:modified xsi:type="dcterms:W3CDTF">2018-04-03T15:12:43Z</dcterms:modified>
  <cp:category/>
  <cp:version/>
  <cp:contentType/>
  <cp:contentStatus/>
</cp:coreProperties>
</file>